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9476" yWindow="0" windowWidth="20160" windowHeight="8760" activeTab="0"/>
  </bookViews>
  <sheets>
    <sheet name="cover page" sheetId="3" r:id="rId1"/>
    <sheet name="Historical" sheetId="1" r:id="rId2"/>
    <sheet name="New Apps" sheetId="2" r:id="rId3"/>
    <sheet name="Summary" sheetId="4" r:id="rId4"/>
  </sheets>
  <definedNames>
    <definedName name="_xlnm.Print_Titles" localSheetId="1">'Historical'!$1:$3</definedName>
    <definedName name="_xlnm.Print_Titles" localSheetId="2">'New Apps'!$1:$3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<sst xmlns="http://schemas.openxmlformats.org/spreadsheetml/2006/main" count="870" uniqueCount="327">
  <si>
    <t>Division</t>
  </si>
  <si>
    <t>comments</t>
  </si>
  <si>
    <t>Driver &amp; Vehicle Services</t>
  </si>
  <si>
    <t>.centric</t>
  </si>
  <si>
    <t>Dealer Contract Services</t>
  </si>
  <si>
    <t>DL&amp;C</t>
  </si>
  <si>
    <t>eGov</t>
  </si>
  <si>
    <t>Crash</t>
  </si>
  <si>
    <t>MPMS</t>
  </si>
  <si>
    <t>Planning and Programming</t>
  </si>
  <si>
    <t>Application</t>
  </si>
  <si>
    <t>hours/ year</t>
  </si>
  <si>
    <t>average # requests per year</t>
  </si>
  <si>
    <t xml:space="preserve">Vehicle Registration (VR) 
CARATS
Financial Responsibility (FR)
Gatekeeper </t>
  </si>
  <si>
    <t>Highway Administration</t>
  </si>
  <si>
    <t>Planning &amp; Research</t>
  </si>
  <si>
    <t>MEDS</t>
  </si>
  <si>
    <t>Placards</t>
  </si>
  <si>
    <t>Inspections</t>
  </si>
  <si>
    <t>Dealers</t>
  </si>
  <si>
    <t>Applications that will be in-scope in new contract</t>
  </si>
  <si>
    <t>Automated Permit Routing Analysis System (APRAS)</t>
  </si>
  <si>
    <t>Engineering and Construction Management System (ECMS)</t>
  </si>
  <si>
    <t>Bridge Management System (BMS)</t>
  </si>
  <si>
    <t>Includes large BMS NBE release that was started in late 2014, completed in 2015 and implemented in Jan 2016.</t>
  </si>
  <si>
    <t>Roadway Management System (RMS)</t>
  </si>
  <si>
    <t>Reimbursement Agreement System (RAS)</t>
  </si>
  <si>
    <t>Transitioned to MM in 2015.  First release completed in Feb 2016.</t>
  </si>
  <si>
    <t>IdeaLink</t>
  </si>
  <si>
    <t xml:space="preserve">Release turned off ability to create new Ideas </t>
  </si>
  <si>
    <t>Small Business Enterprise (SBE)</t>
  </si>
  <si>
    <t>PA-UCP &amp; SBE will share the same code base (project to be completed in 2016) - there will be different URL's for SBE &amp; PA-UCP</t>
  </si>
  <si>
    <t>Highway Beautification Management System (HBMS)</t>
  </si>
  <si>
    <t>Pa. Unified Certification Program (PA-UCP)</t>
  </si>
  <si>
    <t>Construction Documentation System NextGen (CDS Nextgen)</t>
  </si>
  <si>
    <t>No releases for 2015</t>
  </si>
  <si>
    <t>S-Number</t>
  </si>
  <si>
    <t xml:space="preserve">Right-of-Way (ROW) Office </t>
  </si>
  <si>
    <t>Cultural Resources (CR)</t>
  </si>
  <si>
    <t>One Release to bring the app in house - will be combined into SBE code base in 2016.  Work being performed by the Hwy Core Team to merge into existing SBE code base.</t>
  </si>
  <si>
    <t>ePermiting (EPS)</t>
  </si>
  <si>
    <t>Electronic Quality Management System (EQMS)</t>
  </si>
  <si>
    <t>Quality Assurance Reporting System (QARS)</t>
  </si>
  <si>
    <t>Utiltiy Relocation (UR)</t>
  </si>
  <si>
    <t>Grade Crossing (GC)</t>
  </si>
  <si>
    <t>Transitioned to current contract in 2016.  No releases for 2015</t>
  </si>
  <si>
    <t>GIS Road Conditions Reporting (RCRS)</t>
  </si>
  <si>
    <t>GIS Various Spatial and a few Non-Spatial</t>
  </si>
  <si>
    <t>Cultural Resources GIS</t>
  </si>
  <si>
    <t>GIS Crash Data Analysis (CDART)</t>
  </si>
  <si>
    <t>VideoLog</t>
  </si>
  <si>
    <t>Snow Routes</t>
  </si>
  <si>
    <t>TIP Visualization</t>
  </si>
  <si>
    <t>Categorical Exclusion GIS</t>
  </si>
  <si>
    <t>(No Historical Information Available)
Build in progress in 2016
No releases for 2015</t>
  </si>
  <si>
    <t>(No Historical Information Available)
Build in progress in 2016   
No releases for 2015</t>
  </si>
  <si>
    <t>(No Historical Information Available)
Application to be Modernized 2016 - 2017
No releases for 2015</t>
  </si>
  <si>
    <t>(No Historical Information Available)
Application to be Modernized 2016 - 2017 
No releases for 2015</t>
  </si>
  <si>
    <t>PDIF BI Portal</t>
  </si>
  <si>
    <t>PDIF BOBI Gateway</t>
  </si>
  <si>
    <t>Gatekeeper UI</t>
  </si>
  <si>
    <t>Traffic Signal Performance</t>
  </si>
  <si>
    <t>Data Administration</t>
  </si>
  <si>
    <t>Check-In</t>
  </si>
  <si>
    <t>Waze Pothole Reporting</t>
  </si>
  <si>
    <t>Waze Alerts &amp; Archive</t>
  </si>
  <si>
    <t>ARRA Reporting</t>
  </si>
  <si>
    <t>Cash Flow</t>
  </si>
  <si>
    <t>Chart of Accounts</t>
  </si>
  <si>
    <t>Gatekeeper Reporting</t>
  </si>
  <si>
    <t>HBMS Reporting</t>
  </si>
  <si>
    <t>MEDS Reporting</t>
  </si>
  <si>
    <t>Placards Reporting</t>
  </si>
  <si>
    <t>Project Revenue Planning</t>
  </si>
  <si>
    <t>HAPD</t>
  </si>
  <si>
    <t>Plant Maintenance Analytics</t>
  </si>
  <si>
    <t>Roadway Management/BOMO</t>
  </si>
  <si>
    <t>SMART</t>
  </si>
  <si>
    <t>BIRS</t>
  </si>
  <si>
    <t>dotGrants Reporting</t>
  </si>
  <si>
    <t>PDIF Meta</t>
  </si>
  <si>
    <t>Build in progress in 2016.  No releases for 2015.  Will be in same code base as BMS - no significant increase in maintenanace load for BMS due to this added functionality.</t>
  </si>
  <si>
    <t>BMS Tunnels</t>
  </si>
  <si>
    <t>ECMS Local Projects - Invoice Processing</t>
  </si>
  <si>
    <t>Large functional enhancement to existing ECMS code base.</t>
  </si>
  <si>
    <t>ECMS Source of Supply</t>
  </si>
  <si>
    <t>ECMS Force Account</t>
  </si>
  <si>
    <t>ECMS PennDOT and Consultant hours and mileage</t>
  </si>
  <si>
    <t>eCAMMS</t>
  </si>
  <si>
    <t>Traffic Signal Asset Management System (TSAMS)</t>
  </si>
  <si>
    <t>TSAMS in EPS</t>
  </si>
  <si>
    <t>Will be implemented in 3rd quarter 2016 calendar year.  Will be in same code base as SBE.</t>
  </si>
  <si>
    <t>Consultant Agreement System (CAS)</t>
  </si>
  <si>
    <t>Large functional enhancement to existing BMS code base.</t>
  </si>
  <si>
    <t>No releases for 2015.  Support aniticipated to end in 2017.</t>
  </si>
  <si>
    <t xml:space="preserve">Only XML Interface in scope.  No releases for 2015.  COTS Application (with the exception of the XML interface) is maintained by a vendor. </t>
  </si>
  <si>
    <t>Will be replaced by a COTS Product by 1/1/2017 - maintained by a vendor - out of scope for new Application Managed Services effort.</t>
  </si>
  <si>
    <t>Technical upgrade needed to keep system functional.  Anticipate close to 0 maintenance needed after tech upgrade performed.  1 release will be needed to implement tech upgrade changes</t>
  </si>
  <si>
    <t>Pa. Unified Certification Program (UCP)</t>
  </si>
  <si>
    <t>Keystone Environmental E-Permitting System</t>
  </si>
  <si>
    <t>Need to coordinate with multiple agencies as stakeholders.</t>
  </si>
  <si>
    <t>Planning &amp; Research (GIS)</t>
  </si>
  <si>
    <t>C-Squared</t>
  </si>
  <si>
    <t>Data Dictionary</t>
  </si>
  <si>
    <t>Geocoding Web Service</t>
  </si>
  <si>
    <t>MapCore</t>
  </si>
  <si>
    <t>MapPlot</t>
  </si>
  <si>
    <t>Migration Form</t>
  </si>
  <si>
    <t>PennBOTs</t>
  </si>
  <si>
    <t>CR-Archaeological Surveys Admin and Entry</t>
  </si>
  <si>
    <t>CR-Historic Sites Admin and Entry</t>
  </si>
  <si>
    <t>Cryptograph - String Encryption Tool</t>
  </si>
  <si>
    <t>Data Converter</t>
  </si>
  <si>
    <t>Mainframe to Oracle</t>
  </si>
  <si>
    <t xml:space="preserve">Mainframe Upload </t>
  </si>
  <si>
    <t>Networks</t>
  </si>
  <si>
    <t>NlfCopy</t>
  </si>
  <si>
    <t>GIS Portal</t>
  </si>
  <si>
    <t>Tiled &amp; Cached Base Map</t>
  </si>
  <si>
    <t>Routable Network</t>
  </si>
  <si>
    <t>Local Road and Bridge Management System</t>
  </si>
  <si>
    <t>Maintenance-IQ</t>
  </si>
  <si>
    <t>STAMPP Mobile Collection</t>
  </si>
  <si>
    <t>BPR Metrics Dashboard</t>
  </si>
  <si>
    <t>Construction Advisory</t>
  </si>
  <si>
    <t>jsLog</t>
  </si>
  <si>
    <t>Product Log</t>
  </si>
  <si>
    <t>Road and Bridge (Projects)</t>
  </si>
  <si>
    <t>Segmaps</t>
  </si>
  <si>
    <t>Segment Offset Locator</t>
  </si>
  <si>
    <t>Websites</t>
  </si>
  <si>
    <t>No historical information</t>
  </si>
  <si>
    <t>Planned</t>
  </si>
  <si>
    <t>In Development</t>
  </si>
  <si>
    <t>AsBuilt Plans</t>
  </si>
  <si>
    <t>GIS-IQ (Interactive Query)</t>
  </si>
  <si>
    <t>iROW (Right-of-Way Plans)</t>
  </si>
  <si>
    <t>iSLE (Interactive Straight Line Environment)</t>
  </si>
  <si>
    <t>ITDUS (Internet Traffic Data Upload System)</t>
  </si>
  <si>
    <t>iTMS (Internet Traffic Monitoring System)</t>
  </si>
  <si>
    <t>LTAP (Local Technical Assistance Program)</t>
  </si>
  <si>
    <t>RoSA (Roadside Spray Application)</t>
  </si>
  <si>
    <t>MPMS IQ Multi-Modal Project Management System Interactive Query)</t>
  </si>
  <si>
    <t>RPMS (Research Project Management System)</t>
  </si>
  <si>
    <t>EDRS (Emergency Detour Routing System)</t>
  </si>
  <si>
    <t>RCRS – Data Feeds (Road Conditions Reporting System)</t>
  </si>
  <si>
    <t>TDS (Traffic Data System)</t>
  </si>
  <si>
    <t>HBMS Map (Highway Beautification System)</t>
  </si>
  <si>
    <t>LPN (Linking Planning and NEPA) &amp; LPN Maps</t>
  </si>
  <si>
    <t>Internet Pavement History</t>
  </si>
  <si>
    <t>PCIT Maps (Pennsylvania Crash Information Tool)</t>
  </si>
  <si>
    <t>Crash-GIS</t>
  </si>
  <si>
    <t>Support will continue under this contract.</t>
  </si>
  <si>
    <t>ROSA VIP (Roadside Spray Data Entry)</t>
  </si>
  <si>
    <t>PETL (PennDOT Extract, Transform, and Load)</t>
  </si>
  <si>
    <t>No historical information.</t>
  </si>
  <si>
    <t>EDMS GIS Portal (Electronic Document Management System)</t>
  </si>
  <si>
    <t>GIS Software Inventory</t>
  </si>
  <si>
    <t>LPN-GIS (Linking Planning and NEPA's Enironmental Screening process)</t>
  </si>
  <si>
    <t>TSAMS GIS (Traffic Signal Asset Management System)</t>
  </si>
  <si>
    <t>&lt;1</t>
  </si>
  <si>
    <t>KEES-IQ (Keystone Environmental e-Permitting System)</t>
  </si>
  <si>
    <t>KEES-GIS Extractor  (Keystone Environmental e-Permitting System spatial processing)</t>
  </si>
  <si>
    <t>GIS Various Spatial and a few Non-Spatial Above</t>
  </si>
  <si>
    <t>See above for historical release information</t>
  </si>
  <si>
    <t>Planning and Research Procurement</t>
  </si>
  <si>
    <t>ELMS (Error Logging Management System)</t>
  </si>
  <si>
    <t>Public Transit Mapping</t>
  </si>
  <si>
    <t>Muniform</t>
  </si>
  <si>
    <t>Enterprise Services</t>
  </si>
  <si>
    <t>n/a</t>
  </si>
  <si>
    <t>Estimated Hours/ year</t>
  </si>
  <si>
    <t>dotGrants</t>
  </si>
  <si>
    <t>PPCC</t>
  </si>
  <si>
    <t>Telework</t>
  </si>
  <si>
    <t xml:space="preserve">PCIT  </t>
  </si>
  <si>
    <t>CEES</t>
  </si>
  <si>
    <t>Categorical Exclusion Expert System</t>
  </si>
  <si>
    <t>CPLAN</t>
  </si>
  <si>
    <t>Classification Plan</t>
  </si>
  <si>
    <t>Crash Domino</t>
  </si>
  <si>
    <t>ECMS</t>
  </si>
  <si>
    <t>Legacy ECMS</t>
  </si>
  <si>
    <t>eProc</t>
  </si>
  <si>
    <t>eProcurement</t>
  </si>
  <si>
    <t>ERS</t>
  </si>
  <si>
    <t>Employee Recognition System</t>
  </si>
  <si>
    <t xml:space="preserve">EXCOR </t>
  </si>
  <si>
    <t>Executive Coorespondence</t>
  </si>
  <si>
    <t>FASR</t>
  </si>
  <si>
    <t>Fixed Asset Settlement Rules</t>
  </si>
  <si>
    <t>HRMC</t>
  </si>
  <si>
    <t xml:space="preserve">Human Resource Management Consulting </t>
  </si>
  <si>
    <t>ITAM</t>
  </si>
  <si>
    <t>IT Asset Management</t>
  </si>
  <si>
    <t>JACIP</t>
  </si>
  <si>
    <t>Joint Airport Capital Improvement Program</t>
  </si>
  <si>
    <t>JPA2</t>
  </si>
  <si>
    <t>Joint Permit Application</t>
  </si>
  <si>
    <t>LARCH</t>
  </si>
  <si>
    <t>Labor Archival</t>
  </si>
  <si>
    <t>LPN</t>
  </si>
  <si>
    <t>Linking Planning To NEPA</t>
  </si>
  <si>
    <t>NCSV</t>
  </si>
  <si>
    <t>Non Civil service Vacancy</t>
  </si>
  <si>
    <t>P3SYS</t>
  </si>
  <si>
    <t>Public Private Partnership Systems</t>
  </si>
  <si>
    <t>PFEM</t>
  </si>
  <si>
    <t>Publications, Forms, Envelopes, and Maps</t>
  </si>
  <si>
    <t>POLSI</t>
  </si>
  <si>
    <t>Policy Signature</t>
  </si>
  <si>
    <t>RntdEqup</t>
  </si>
  <si>
    <t>Rented Equipment</t>
  </si>
  <si>
    <t>RTKL</t>
  </si>
  <si>
    <t>Right To Know Law</t>
  </si>
  <si>
    <t>SAFIN</t>
  </si>
  <si>
    <t>Safety Inspection</t>
  </si>
  <si>
    <t>SAP8</t>
  </si>
  <si>
    <t>Encumbrance Adjustments</t>
  </si>
  <si>
    <t>SAUTH</t>
  </si>
  <si>
    <t>Signature Authority</t>
  </si>
  <si>
    <t>SECA</t>
  </si>
  <si>
    <t>State Employees Combined Appeal Tracking</t>
  </si>
  <si>
    <t>SEP</t>
  </si>
  <si>
    <t>Summer Employment Program</t>
  </si>
  <si>
    <t>SERTS</t>
  </si>
  <si>
    <t>State Employee Relations Tracking System</t>
  </si>
  <si>
    <t>SGOAL</t>
  </si>
  <si>
    <t>Safety Goals</t>
  </si>
  <si>
    <t>TC</t>
  </si>
  <si>
    <t>Training Calendar</t>
  </si>
  <si>
    <t>TRVLM</t>
  </si>
  <si>
    <t>Travel Manual</t>
  </si>
  <si>
    <t>WC</t>
  </si>
  <si>
    <t>Welcome Center</t>
  </si>
  <si>
    <t>WMP</t>
  </si>
  <si>
    <t>Winter Maintenance Program</t>
  </si>
  <si>
    <t>Capital Equipment Budget</t>
  </si>
  <si>
    <t>CEB</t>
  </si>
  <si>
    <t>In development</t>
  </si>
  <si>
    <t>Crash Java</t>
  </si>
  <si>
    <t xml:space="preserve"> </t>
  </si>
  <si>
    <t>BPT Agency Review</t>
  </si>
  <si>
    <t>PBR</t>
  </si>
  <si>
    <t>DL Testing</t>
  </si>
  <si>
    <t>CDL Testing</t>
  </si>
  <si>
    <t>MC Docs</t>
  </si>
  <si>
    <t>MC PSA</t>
  </si>
  <si>
    <t>MC CID</t>
  </si>
  <si>
    <t>MC Book Inspection</t>
  </si>
  <si>
    <t>MC PL</t>
  </si>
  <si>
    <t>MPT</t>
  </si>
  <si>
    <t>Maintenance and Protection of Traffic (Work Zone Compliance)</t>
  </si>
  <si>
    <t>MC SoS</t>
  </si>
  <si>
    <t>MC FA</t>
  </si>
  <si>
    <t>Bureau of Public Transit</t>
  </si>
  <si>
    <t>Posted &amp; Bonded Road Inspection</t>
  </si>
  <si>
    <t>Driver License Testing</t>
  </si>
  <si>
    <t>Commercial Driver License Testing</t>
  </si>
  <si>
    <t>Mobile Construction Documents</t>
  </si>
  <si>
    <t>Mobile Construction Project Site Activity</t>
  </si>
  <si>
    <t>Mobile Construction Concrete Inspection Diary</t>
  </si>
  <si>
    <t>Mobile Construction CID data review</t>
  </si>
  <si>
    <t>Mobile Construction Punch List</t>
  </si>
  <si>
    <t>Mobile Construction Source of Supply</t>
  </si>
  <si>
    <t>Mobile Construction Force Account</t>
  </si>
  <si>
    <t>Agent Audits</t>
  </si>
  <si>
    <t>Driver Vehicle Services 3rd party agent audits</t>
  </si>
  <si>
    <t>M609</t>
  </si>
  <si>
    <t>MC CMH</t>
  </si>
  <si>
    <t>Mobile Construction Consultant Mileage and Hours</t>
  </si>
  <si>
    <t>GeoSnap</t>
  </si>
  <si>
    <t>Pictures with Geo Encoding for Maintenance IQ</t>
  </si>
  <si>
    <t>E&amp;SC</t>
  </si>
  <si>
    <t>Erosion and Soil Control</t>
  </si>
  <si>
    <t>ATS</t>
  </si>
  <si>
    <t>ATS Reports</t>
  </si>
  <si>
    <t>Bridge Cost Standards</t>
  </si>
  <si>
    <t>Bureau of Maintenance Operations intranet</t>
  </si>
  <si>
    <t>Bureau of Project Delivery intranet</t>
  </si>
  <si>
    <t>Camera Down List</t>
  </si>
  <si>
    <t>CDP</t>
  </si>
  <si>
    <t>CDS NextGen Certification</t>
  </si>
  <si>
    <t>Classification Tracking</t>
  </si>
  <si>
    <t>Customer Care Center</t>
  </si>
  <si>
    <t>Developer Data Resources</t>
  </si>
  <si>
    <t>DLATS - Appeal Tracking System</t>
  </si>
  <si>
    <t>EPR</t>
  </si>
  <si>
    <t>Facility Project Tracking System</t>
  </si>
  <si>
    <t>FHWA 1391</t>
  </si>
  <si>
    <t>FreePubs</t>
  </si>
  <si>
    <t>Keystone Parking &amp; Badging</t>
  </si>
  <si>
    <t>LATS</t>
  </si>
  <si>
    <t>News Releases Subscription Service</t>
  </si>
  <si>
    <t>OST - Out Service Training &amp; Out of State Travel</t>
  </si>
  <si>
    <t>Outlook Today</t>
  </si>
  <si>
    <t>P3 Milestone Tracking Application</t>
  </si>
  <si>
    <t>PennDOT intranet</t>
  </si>
  <si>
    <t>Pennsylvania Byways</t>
  </si>
  <si>
    <t>Performance Management Database</t>
  </si>
  <si>
    <t>Request for Service</t>
  </si>
  <si>
    <t>Safety Data Mining Application</t>
  </si>
  <si>
    <t>Service Center (RFS Home Page)</t>
  </si>
  <si>
    <t>Services to Local Governments</t>
  </si>
  <si>
    <t>Vehicle Pool</t>
  </si>
  <si>
    <t>Welcome Center - Comment Form</t>
  </si>
  <si>
    <t>WorkSmart</t>
  </si>
  <si>
    <t>YellowDot</t>
  </si>
  <si>
    <t>15 Domino small applications</t>
  </si>
  <si>
    <t>8 Mobile applications</t>
  </si>
  <si>
    <t>Applications that are currently in development or will be developed within the next year.  Expecting 1 release per application per year.</t>
  </si>
  <si>
    <t>IN-SCOPE APPLICATIONS</t>
  </si>
  <si>
    <t># Releases/ year</t>
  </si>
  <si>
    <t>Estimated # Releases/ year</t>
  </si>
  <si>
    <t>function points/ year</t>
  </si>
  <si>
    <t>Estimated Function points/ year</t>
  </si>
  <si>
    <t>This application will be replaced by the modernized Dealers app mentioned in the new apps chart following</t>
  </si>
  <si>
    <t>These are not averages, but requests worked on in 2015. Support will continue under this contract. See new apps chart following for specific applications included.</t>
  </si>
  <si>
    <t>Incorporate traffic signal permitting in the existing ePermitting System.  Releases will be part of EPS Releases.  Maintenance should be minimal once changes implemented.</t>
  </si>
  <si>
    <t>No historical information. Comes off existng maintenance 2018</t>
  </si>
  <si>
    <t xml:space="preserve">Summmary- 
Estimated function points  to aid bidding </t>
  </si>
  <si>
    <t>target # of function points for initial 3 years for new contract</t>
  </si>
  <si>
    <t>CARATS</t>
  </si>
  <si>
    <t>Legacy maintenance work will be performed primarily by vendor and BBSS will provide SME support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</si>
  <si>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Estimated Function points are assumed to be uniformly distributed annually.</t>
    </r>
  </si>
  <si>
    <t>APPENDIX T</t>
  </si>
  <si>
    <t>Historical In-Scope Applications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</si>
</sst>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3" fillId="0" borderId="0" xfId="0" applyFont="1"/>
    <xf numFmtId="0" fontId="0" fillId="0" borderId="3" xfId="0" applyFont="1" applyBorder="1"/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/>
    </xf>
    <xf numFmtId="0" fontId="0" fillId="0" borderId="0" xfId="0" applyFill="1"/>
    <xf numFmtId="0" fontId="0" fillId="0" borderId="1" xfId="0" applyFont="1" applyFill="1" applyBorder="1"/>
    <xf numFmtId="0" fontId="0" fillId="0" borderId="5" xfId="0" applyFont="1" applyBorder="1"/>
    <xf numFmtId="0" fontId="0" fillId="0" borderId="0" xfId="0" applyFont="1" applyFill="1"/>
    <xf numFmtId="0" fontId="0" fillId="0" borderId="0" xfId="0" applyAlignment="1">
      <alignment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/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0" borderId="6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2" fillId="0" borderId="10" xfId="0" applyFont="1" applyBorder="1"/>
    <xf numFmtId="0" fontId="2" fillId="0" borderId="15" xfId="0" applyFont="1" applyFill="1" applyBorder="1" applyAlignment="1">
      <alignment horizontal="center" wrapText="1"/>
    </xf>
    <xf numFmtId="0" fontId="7" fillId="0" borderId="0" xfId="0" applyFont="1"/>
    <xf numFmtId="3" fontId="0" fillId="2" borderId="1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6"/>
  <sheetViews>
    <sheetView tabSelected="1" workbookViewId="0" topLeftCell="A1">
      <selection activeCell="B4" sqref="B4"/>
    </sheetView>
  </sheetViews>
  <sheetFormatPr defaultColWidth="9.140625" defaultRowHeight="15"/>
  <cols>
    <col min="2" max="2" width="58.7109375" style="0" customWidth="1"/>
  </cols>
  <sheetData>
    <row r="4" ht="24.6">
      <c r="B4" s="87" t="s">
        <v>325</v>
      </c>
    </row>
    <row r="5" ht="24.6">
      <c r="B5" s="88"/>
    </row>
    <row r="6" ht="24.6">
      <c r="B6" s="87" t="s">
        <v>311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zoomScale="110" zoomScaleNormal="110" workbookViewId="0" topLeftCell="A1"/>
  </sheetViews>
  <sheetFormatPr defaultColWidth="9.140625" defaultRowHeight="15"/>
  <cols>
    <col min="1" max="1" width="24.421875" style="0" customWidth="1"/>
    <col min="2" max="2" width="48.7109375" style="0" customWidth="1"/>
    <col min="3" max="3" width="10.7109375" style="19" customWidth="1"/>
    <col min="4" max="4" width="9.28125" style="31" customWidth="1"/>
    <col min="5" max="5" width="8.7109375" style="31" customWidth="1"/>
    <col min="6" max="6" width="10.00390625" style="1" customWidth="1"/>
    <col min="7" max="7" width="43.140625" style="15" customWidth="1"/>
  </cols>
  <sheetData>
    <row r="1" ht="24" customHeight="1">
      <c r="B1" s="7" t="s">
        <v>326</v>
      </c>
    </row>
    <row r="2" ht="18.6" thickBot="1">
      <c r="B2" s="7"/>
    </row>
    <row r="3" spans="1:7" s="2" customFormat="1" ht="53.4" customHeight="1" thickBot="1">
      <c r="A3" s="61" t="s">
        <v>0</v>
      </c>
      <c r="B3" s="62" t="s">
        <v>10</v>
      </c>
      <c r="C3" s="63" t="s">
        <v>312</v>
      </c>
      <c r="D3" s="64" t="s">
        <v>314</v>
      </c>
      <c r="E3" s="64" t="s">
        <v>11</v>
      </c>
      <c r="F3" s="65" t="s">
        <v>12</v>
      </c>
      <c r="G3" s="66" t="s">
        <v>1</v>
      </c>
    </row>
    <row r="4" spans="1:7" s="5" customFormat="1" ht="22.2" customHeight="1">
      <c r="A4" s="13" t="s">
        <v>2</v>
      </c>
      <c r="B4" s="13" t="s">
        <v>3</v>
      </c>
      <c r="C4" s="57">
        <v>4</v>
      </c>
      <c r="D4" s="58">
        <v>297</v>
      </c>
      <c r="E4" s="67">
        <v>1240.75</v>
      </c>
      <c r="F4" s="59">
        <v>8</v>
      </c>
      <c r="G4" s="60"/>
    </row>
    <row r="5" spans="1:7" s="5" customFormat="1" ht="43.2">
      <c r="A5" s="3" t="s">
        <v>2</v>
      </c>
      <c r="B5" s="3" t="s">
        <v>4</v>
      </c>
      <c r="C5" s="22">
        <v>4</v>
      </c>
      <c r="D5" s="20">
        <v>1069</v>
      </c>
      <c r="E5" s="33">
        <v>1053.5</v>
      </c>
      <c r="F5" s="4">
        <v>15</v>
      </c>
      <c r="G5" s="6" t="s">
        <v>316</v>
      </c>
    </row>
    <row r="6" spans="1:7" s="5" customFormat="1" ht="18" customHeight="1">
      <c r="A6" s="3" t="s">
        <v>2</v>
      </c>
      <c r="B6" s="3" t="s">
        <v>5</v>
      </c>
      <c r="C6" s="22">
        <v>8</v>
      </c>
      <c r="D6" s="20">
        <v>1136</v>
      </c>
      <c r="E6" s="33">
        <v>2773.5</v>
      </c>
      <c r="F6" s="4">
        <v>25</v>
      </c>
      <c r="G6" s="6"/>
    </row>
    <row r="7" spans="1:7" s="5" customFormat="1" ht="18" customHeight="1">
      <c r="A7" s="3" t="s">
        <v>2</v>
      </c>
      <c r="B7" s="3" t="s">
        <v>6</v>
      </c>
      <c r="C7" s="22">
        <v>7</v>
      </c>
      <c r="D7" s="20">
        <v>634</v>
      </c>
      <c r="E7" s="33">
        <v>1198</v>
      </c>
      <c r="F7" s="4">
        <v>26</v>
      </c>
      <c r="G7" s="6"/>
    </row>
    <row r="8" spans="1:7" s="5" customFormat="1" ht="57.6">
      <c r="A8" s="3" t="s">
        <v>2</v>
      </c>
      <c r="B8" s="6" t="s">
        <v>13</v>
      </c>
      <c r="C8" s="22">
        <v>7</v>
      </c>
      <c r="D8" s="20">
        <v>2050</v>
      </c>
      <c r="E8" s="33">
        <v>7379.25</v>
      </c>
      <c r="F8" s="4">
        <v>57</v>
      </c>
      <c r="G8" s="6"/>
    </row>
    <row r="9" spans="1:7" s="5" customFormat="1" ht="57.6">
      <c r="A9" s="3" t="s">
        <v>15</v>
      </c>
      <c r="B9" s="16" t="s">
        <v>47</v>
      </c>
      <c r="C9" s="24">
        <v>23</v>
      </c>
      <c r="D9" s="20">
        <v>5541</v>
      </c>
      <c r="E9" s="20">
        <v>16798</v>
      </c>
      <c r="F9" s="34">
        <v>35</v>
      </c>
      <c r="G9" s="6" t="s">
        <v>317</v>
      </c>
    </row>
    <row r="10" spans="1:7" s="5" customFormat="1" ht="17.4" customHeight="1">
      <c r="A10" s="3" t="s">
        <v>15</v>
      </c>
      <c r="B10" s="2" t="s">
        <v>46</v>
      </c>
      <c r="C10" s="24">
        <v>6</v>
      </c>
      <c r="D10" s="20">
        <v>1991</v>
      </c>
      <c r="E10" s="20">
        <v>4166</v>
      </c>
      <c r="F10" s="34">
        <v>13</v>
      </c>
      <c r="G10" s="18" t="s">
        <v>152</v>
      </c>
    </row>
    <row r="11" spans="1:7" s="5" customFormat="1" ht="18" customHeight="1">
      <c r="A11" s="3" t="s">
        <v>15</v>
      </c>
      <c r="B11" s="16" t="s">
        <v>49</v>
      </c>
      <c r="C11" s="24">
        <v>3</v>
      </c>
      <c r="D11" s="20">
        <v>768</v>
      </c>
      <c r="E11" s="20">
        <v>1954</v>
      </c>
      <c r="F11" s="34">
        <v>27</v>
      </c>
      <c r="G11" s="18" t="s">
        <v>152</v>
      </c>
    </row>
    <row r="12" spans="1:7" s="5" customFormat="1" ht="16.95" customHeight="1">
      <c r="A12" s="3" t="s">
        <v>15</v>
      </c>
      <c r="B12" s="35" t="s">
        <v>48</v>
      </c>
      <c r="C12" s="24">
        <v>1</v>
      </c>
      <c r="D12" s="20">
        <v>200</v>
      </c>
      <c r="E12" s="20">
        <v>510</v>
      </c>
      <c r="F12" s="34">
        <v>12</v>
      </c>
      <c r="G12" s="18" t="s">
        <v>152</v>
      </c>
    </row>
    <row r="13" spans="1:7" s="5" customFormat="1" ht="18" customHeight="1">
      <c r="A13" s="3" t="s">
        <v>15</v>
      </c>
      <c r="B13" s="17" t="s">
        <v>50</v>
      </c>
      <c r="C13" s="24">
        <v>2</v>
      </c>
      <c r="D13" s="20">
        <v>579</v>
      </c>
      <c r="E13" s="20">
        <v>1642</v>
      </c>
      <c r="F13" s="34">
        <v>19</v>
      </c>
      <c r="G13" s="18" t="s">
        <v>152</v>
      </c>
    </row>
    <row r="14" spans="1:7" s="5" customFormat="1" ht="17.4" customHeight="1">
      <c r="A14" s="8" t="s">
        <v>9</v>
      </c>
      <c r="B14" s="9" t="s">
        <v>8</v>
      </c>
      <c r="C14" s="23">
        <v>6</v>
      </c>
      <c r="D14" s="20">
        <v>840</v>
      </c>
      <c r="E14" s="30">
        <v>5700</v>
      </c>
      <c r="F14" s="10">
        <v>56</v>
      </c>
      <c r="G14" s="18" t="s">
        <v>152</v>
      </c>
    </row>
    <row r="15" spans="1:7" s="14" customFormat="1" ht="43.2">
      <c r="A15" s="12" t="s">
        <v>14</v>
      </c>
      <c r="B15" s="36" t="s">
        <v>21</v>
      </c>
      <c r="C15" s="37">
        <v>4</v>
      </c>
      <c r="D15" s="38">
        <v>886</v>
      </c>
      <c r="E15" s="38">
        <v>2953</v>
      </c>
      <c r="F15" s="37">
        <v>28</v>
      </c>
      <c r="G15" s="36" t="s">
        <v>96</v>
      </c>
    </row>
    <row r="16" spans="1:7" s="3" customFormat="1" ht="28.8">
      <c r="A16" s="3" t="s">
        <v>14</v>
      </c>
      <c r="B16" s="39" t="s">
        <v>22</v>
      </c>
      <c r="C16" s="40">
        <v>6</v>
      </c>
      <c r="D16" s="38">
        <v>4891</v>
      </c>
      <c r="E16" s="38">
        <v>6498</v>
      </c>
      <c r="F16" s="40">
        <v>103</v>
      </c>
      <c r="G16" s="39"/>
    </row>
    <row r="17" spans="1:7" s="3" customFormat="1" ht="43.2">
      <c r="A17" s="3" t="s">
        <v>14</v>
      </c>
      <c r="B17" s="39" t="s">
        <v>23</v>
      </c>
      <c r="C17" s="40">
        <v>5</v>
      </c>
      <c r="D17" s="38">
        <v>1281</v>
      </c>
      <c r="E17" s="38">
        <v>3180</v>
      </c>
      <c r="F17" s="40">
        <v>22</v>
      </c>
      <c r="G17" s="39" t="s">
        <v>24</v>
      </c>
    </row>
    <row r="18" spans="1:7" s="3" customFormat="1" ht="15">
      <c r="A18" s="3" t="s">
        <v>14</v>
      </c>
      <c r="B18" s="39" t="s">
        <v>25</v>
      </c>
      <c r="C18" s="40">
        <v>4</v>
      </c>
      <c r="D18" s="38">
        <v>917</v>
      </c>
      <c r="E18" s="38">
        <v>1603</v>
      </c>
      <c r="F18" s="40">
        <v>15</v>
      </c>
      <c r="G18" s="39"/>
    </row>
    <row r="19" spans="1:7" s="3" customFormat="1" ht="28.8">
      <c r="A19" s="3" t="s">
        <v>14</v>
      </c>
      <c r="B19" s="39" t="s">
        <v>26</v>
      </c>
      <c r="C19" s="40"/>
      <c r="D19" s="38"/>
      <c r="E19" s="38"/>
      <c r="F19" s="40"/>
      <c r="G19" s="39" t="s">
        <v>27</v>
      </c>
    </row>
    <row r="20" spans="1:7" s="3" customFormat="1" ht="23.4" customHeight="1">
      <c r="A20" s="3" t="s">
        <v>14</v>
      </c>
      <c r="B20" s="39" t="s">
        <v>28</v>
      </c>
      <c r="C20" s="40">
        <v>1</v>
      </c>
      <c r="D20" s="38">
        <v>14</v>
      </c>
      <c r="E20" s="38">
        <v>27</v>
      </c>
      <c r="F20" s="40">
        <v>5</v>
      </c>
      <c r="G20" s="39" t="s">
        <v>29</v>
      </c>
    </row>
    <row r="21" spans="1:7" s="5" customFormat="1" ht="51" customHeight="1">
      <c r="A21" s="3" t="s">
        <v>14</v>
      </c>
      <c r="B21" s="39" t="s">
        <v>30</v>
      </c>
      <c r="C21" s="40">
        <v>1</v>
      </c>
      <c r="D21" s="38">
        <v>30</v>
      </c>
      <c r="E21" s="38">
        <v>81</v>
      </c>
      <c r="F21" s="40">
        <v>2</v>
      </c>
      <c r="G21" s="39" t="s">
        <v>31</v>
      </c>
    </row>
    <row r="22" spans="1:7" s="3" customFormat="1" ht="28.8">
      <c r="A22" s="3" t="s">
        <v>14</v>
      </c>
      <c r="B22" s="39" t="s">
        <v>34</v>
      </c>
      <c r="C22" s="40">
        <v>0</v>
      </c>
      <c r="D22" s="38">
        <v>0</v>
      </c>
      <c r="E22" s="38">
        <v>0</v>
      </c>
      <c r="F22" s="40">
        <v>0</v>
      </c>
      <c r="G22" s="39" t="s">
        <v>94</v>
      </c>
    </row>
    <row r="23" spans="1:7" s="3" customFormat="1" ht="43.2">
      <c r="A23" s="3" t="s">
        <v>14</v>
      </c>
      <c r="B23" s="39" t="s">
        <v>37</v>
      </c>
      <c r="C23" s="40">
        <v>0</v>
      </c>
      <c r="D23" s="38">
        <v>0</v>
      </c>
      <c r="E23" s="38">
        <v>0</v>
      </c>
      <c r="F23" s="40">
        <v>0</v>
      </c>
      <c r="G23" s="39" t="s">
        <v>95</v>
      </c>
    </row>
    <row r="24" spans="1:7" s="3" customFormat="1" ht="24.6" customHeight="1">
      <c r="A24" s="3" t="s">
        <v>14</v>
      </c>
      <c r="B24" s="39" t="s">
        <v>38</v>
      </c>
      <c r="C24" s="40">
        <v>5</v>
      </c>
      <c r="D24" s="38">
        <v>332</v>
      </c>
      <c r="E24" s="38">
        <v>562</v>
      </c>
      <c r="F24" s="40">
        <v>13</v>
      </c>
      <c r="G24" s="39"/>
    </row>
    <row r="25" spans="1:7" s="3" customFormat="1" ht="57.6">
      <c r="A25" s="3" t="s">
        <v>14</v>
      </c>
      <c r="B25" s="39" t="s">
        <v>33</v>
      </c>
      <c r="C25" s="40">
        <v>1</v>
      </c>
      <c r="D25" s="38">
        <v>119</v>
      </c>
      <c r="E25" s="38">
        <v>260.5</v>
      </c>
      <c r="F25" s="40">
        <v>3</v>
      </c>
      <c r="G25" s="39" t="s">
        <v>39</v>
      </c>
    </row>
    <row r="26" spans="1:7" s="5" customFormat="1" ht="18" customHeight="1">
      <c r="A26" s="13" t="s">
        <v>14</v>
      </c>
      <c r="B26" s="41" t="s">
        <v>40</v>
      </c>
      <c r="C26" s="42">
        <v>6</v>
      </c>
      <c r="D26" s="43">
        <v>3695</v>
      </c>
      <c r="E26" s="43">
        <v>6738</v>
      </c>
      <c r="F26" s="42">
        <v>62</v>
      </c>
      <c r="G26" s="41"/>
    </row>
    <row r="27" spans="1:7" s="5" customFormat="1" ht="18.6" customHeight="1">
      <c r="A27" s="3" t="s">
        <v>14</v>
      </c>
      <c r="B27" s="39" t="s">
        <v>41</v>
      </c>
      <c r="C27" s="40">
        <v>4</v>
      </c>
      <c r="D27" s="38">
        <v>198</v>
      </c>
      <c r="E27" s="38">
        <v>730.5</v>
      </c>
      <c r="F27" s="40">
        <v>20</v>
      </c>
      <c r="G27" s="39"/>
    </row>
    <row r="28" spans="1:7" ht="18" customHeight="1">
      <c r="A28" s="3" t="s">
        <v>14</v>
      </c>
      <c r="B28" s="39" t="s">
        <v>42</v>
      </c>
      <c r="C28" s="40">
        <v>4</v>
      </c>
      <c r="D28" s="38">
        <v>511</v>
      </c>
      <c r="E28" s="38">
        <v>436.75</v>
      </c>
      <c r="F28" s="40">
        <v>13</v>
      </c>
      <c r="G28" s="39"/>
    </row>
    <row r="29" spans="1:7" ht="17.4" customHeight="1">
      <c r="A29" s="3" t="s">
        <v>14</v>
      </c>
      <c r="B29" s="39" t="s">
        <v>43</v>
      </c>
      <c r="C29" s="40">
        <v>3</v>
      </c>
      <c r="D29" s="38">
        <v>255</v>
      </c>
      <c r="E29" s="38">
        <v>724</v>
      </c>
      <c r="F29" s="40">
        <v>6</v>
      </c>
      <c r="G29" s="39"/>
    </row>
    <row r="30" spans="1:7" ht="18.6" customHeight="1">
      <c r="A30" s="3" t="s">
        <v>14</v>
      </c>
      <c r="B30" s="39" t="s">
        <v>44</v>
      </c>
      <c r="C30" s="40">
        <v>0</v>
      </c>
      <c r="D30" s="38">
        <v>0</v>
      </c>
      <c r="E30" s="38">
        <v>0</v>
      </c>
      <c r="F30" s="40">
        <v>0</v>
      </c>
      <c r="G30" s="39" t="s">
        <v>35</v>
      </c>
    </row>
    <row r="31" spans="1:7" s="5" customFormat="1" ht="28.8">
      <c r="A31" s="3" t="s">
        <v>14</v>
      </c>
      <c r="B31" s="39" t="s">
        <v>32</v>
      </c>
      <c r="C31" s="40">
        <v>0</v>
      </c>
      <c r="D31" s="38">
        <v>0</v>
      </c>
      <c r="E31" s="38">
        <v>0</v>
      </c>
      <c r="F31" s="40">
        <v>0</v>
      </c>
      <c r="G31" s="39" t="s">
        <v>45</v>
      </c>
    </row>
    <row r="32" spans="1:7" s="5" customFormat="1" ht="18" customHeight="1">
      <c r="A32" s="12" t="s">
        <v>169</v>
      </c>
      <c r="B32" s="27" t="s">
        <v>7</v>
      </c>
      <c r="C32" s="26">
        <v>7</v>
      </c>
      <c r="D32" s="20">
        <v>1475</v>
      </c>
      <c r="E32" s="20">
        <v>6446</v>
      </c>
      <c r="F32" s="28">
        <v>36</v>
      </c>
      <c r="G32" s="29" t="s">
        <v>240</v>
      </c>
    </row>
    <row r="33" spans="1:7" s="5" customFormat="1" ht="18" customHeight="1">
      <c r="A33" s="12" t="s">
        <v>169</v>
      </c>
      <c r="B33" s="27" t="s">
        <v>7</v>
      </c>
      <c r="C33" s="26">
        <v>2</v>
      </c>
      <c r="D33" s="20">
        <v>41</v>
      </c>
      <c r="E33" s="20">
        <v>162</v>
      </c>
      <c r="F33" s="28">
        <v>5</v>
      </c>
      <c r="G33" s="29" t="s">
        <v>180</v>
      </c>
    </row>
    <row r="34" spans="1:7" s="5" customFormat="1" ht="18" customHeight="1">
      <c r="A34" s="12" t="s">
        <v>169</v>
      </c>
      <c r="B34" s="27" t="s">
        <v>172</v>
      </c>
      <c r="C34" s="26">
        <v>12</v>
      </c>
      <c r="D34" s="30">
        <v>2394</v>
      </c>
      <c r="E34" s="30">
        <v>4976</v>
      </c>
      <c r="F34" s="28">
        <v>83</v>
      </c>
      <c r="G34" s="29" t="s">
        <v>172</v>
      </c>
    </row>
    <row r="35" spans="1:7" s="5" customFormat="1" ht="18" customHeight="1">
      <c r="A35" s="12" t="s">
        <v>169</v>
      </c>
      <c r="B35" s="27" t="s">
        <v>238</v>
      </c>
      <c r="C35" s="26">
        <v>1</v>
      </c>
      <c r="D35" s="20">
        <v>11</v>
      </c>
      <c r="E35" s="20">
        <v>23</v>
      </c>
      <c r="F35" s="28">
        <v>2</v>
      </c>
      <c r="G35" s="29" t="s">
        <v>237</v>
      </c>
    </row>
    <row r="36" spans="1:7" s="5" customFormat="1" ht="18" customHeight="1">
      <c r="A36" s="12" t="s">
        <v>169</v>
      </c>
      <c r="B36" s="27" t="s">
        <v>176</v>
      </c>
      <c r="C36" s="26">
        <v>7</v>
      </c>
      <c r="D36" s="30">
        <v>1737</v>
      </c>
      <c r="E36" s="30">
        <v>1855</v>
      </c>
      <c r="F36" s="28">
        <v>22</v>
      </c>
      <c r="G36" s="29" t="s">
        <v>177</v>
      </c>
    </row>
    <row r="37" spans="1:7" s="5" customFormat="1" ht="18" customHeight="1">
      <c r="A37" s="12" t="s">
        <v>169</v>
      </c>
      <c r="B37" s="27" t="s">
        <v>178</v>
      </c>
      <c r="C37" s="26">
        <v>2</v>
      </c>
      <c r="D37" s="20">
        <v>29</v>
      </c>
      <c r="E37" s="20">
        <v>71</v>
      </c>
      <c r="F37" s="28">
        <v>2</v>
      </c>
      <c r="G37" s="29" t="s">
        <v>179</v>
      </c>
    </row>
    <row r="38" spans="1:7" s="5" customFormat="1" ht="18" customHeight="1">
      <c r="A38" s="12" t="s">
        <v>169</v>
      </c>
      <c r="B38" s="27" t="s">
        <v>181</v>
      </c>
      <c r="C38" s="26">
        <v>3</v>
      </c>
      <c r="D38" s="20">
        <v>202</v>
      </c>
      <c r="E38" s="20">
        <v>217.25</v>
      </c>
      <c r="F38" s="28">
        <v>5</v>
      </c>
      <c r="G38" s="29" t="s">
        <v>182</v>
      </c>
    </row>
    <row r="39" spans="1:7" s="5" customFormat="1" ht="18" customHeight="1">
      <c r="A39" s="12" t="s">
        <v>169</v>
      </c>
      <c r="B39" s="27" t="s">
        <v>183</v>
      </c>
      <c r="C39" s="26">
        <v>3</v>
      </c>
      <c r="D39" s="20">
        <v>60</v>
      </c>
      <c r="E39" s="20">
        <v>202.75</v>
      </c>
      <c r="F39" s="28">
        <v>3</v>
      </c>
      <c r="G39" s="29" t="s">
        <v>184</v>
      </c>
    </row>
    <row r="40" spans="1:7" s="5" customFormat="1" ht="18" customHeight="1">
      <c r="A40" s="12" t="s">
        <v>169</v>
      </c>
      <c r="B40" s="27" t="s">
        <v>185</v>
      </c>
      <c r="C40" s="26">
        <v>1</v>
      </c>
      <c r="D40" s="20">
        <v>7</v>
      </c>
      <c r="E40" s="20">
        <v>14.75</v>
      </c>
      <c r="F40" s="28">
        <v>2</v>
      </c>
      <c r="G40" s="29" t="s">
        <v>186</v>
      </c>
    </row>
    <row r="41" spans="1:7" s="5" customFormat="1" ht="18" customHeight="1">
      <c r="A41" s="12" t="s">
        <v>169</v>
      </c>
      <c r="B41" s="27" t="s">
        <v>187</v>
      </c>
      <c r="C41" s="26">
        <v>1</v>
      </c>
      <c r="D41" s="20">
        <v>6</v>
      </c>
      <c r="E41" s="20">
        <v>12.75</v>
      </c>
      <c r="F41" s="28">
        <v>1</v>
      </c>
      <c r="G41" s="29" t="s">
        <v>188</v>
      </c>
    </row>
    <row r="42" spans="1:7" s="5" customFormat="1" ht="18" customHeight="1">
      <c r="A42" s="12" t="s">
        <v>169</v>
      </c>
      <c r="B42" s="27" t="s">
        <v>189</v>
      </c>
      <c r="C42" s="26">
        <v>1</v>
      </c>
      <c r="D42" s="20">
        <v>189</v>
      </c>
      <c r="E42" s="20">
        <v>422.25</v>
      </c>
      <c r="F42" s="28">
        <v>12</v>
      </c>
      <c r="G42" s="29" t="s">
        <v>190</v>
      </c>
    </row>
    <row r="43" spans="1:7" s="5" customFormat="1" ht="18" customHeight="1">
      <c r="A43" s="12" t="s">
        <v>169</v>
      </c>
      <c r="B43" s="27" t="s">
        <v>191</v>
      </c>
      <c r="C43" s="26">
        <v>1</v>
      </c>
      <c r="D43" s="20">
        <v>5</v>
      </c>
      <c r="E43" s="20">
        <v>10</v>
      </c>
      <c r="F43" s="28">
        <v>1</v>
      </c>
      <c r="G43" s="29" t="s">
        <v>192</v>
      </c>
    </row>
    <row r="44" spans="1:7" s="5" customFormat="1" ht="18" customHeight="1">
      <c r="A44" s="12" t="s">
        <v>169</v>
      </c>
      <c r="B44" s="27" t="s">
        <v>193</v>
      </c>
      <c r="C44" s="26">
        <v>1</v>
      </c>
      <c r="D44" s="20">
        <v>42</v>
      </c>
      <c r="E44" s="20">
        <v>89.25</v>
      </c>
      <c r="F44" s="28">
        <v>1</v>
      </c>
      <c r="G44" s="29" t="s">
        <v>194</v>
      </c>
    </row>
    <row r="45" spans="1:7" s="5" customFormat="1" ht="18" customHeight="1">
      <c r="A45" s="12" t="s">
        <v>169</v>
      </c>
      <c r="B45" s="27" t="s">
        <v>195</v>
      </c>
      <c r="C45" s="26">
        <v>3</v>
      </c>
      <c r="D45" s="20">
        <v>453</v>
      </c>
      <c r="E45" s="20">
        <v>999.25</v>
      </c>
      <c r="F45" s="28">
        <v>4</v>
      </c>
      <c r="G45" s="29" t="s">
        <v>196</v>
      </c>
    </row>
    <row r="46" spans="1:7" s="5" customFormat="1" ht="18" customHeight="1">
      <c r="A46" s="12" t="s">
        <v>169</v>
      </c>
      <c r="B46" s="27" t="s">
        <v>197</v>
      </c>
      <c r="C46" s="26">
        <v>7</v>
      </c>
      <c r="D46" s="20">
        <v>326</v>
      </c>
      <c r="E46" s="20">
        <v>816</v>
      </c>
      <c r="F46" s="28">
        <v>16</v>
      </c>
      <c r="G46" s="29" t="s">
        <v>198</v>
      </c>
    </row>
    <row r="47" spans="1:7" s="5" customFormat="1" ht="18" customHeight="1">
      <c r="A47" s="12" t="s">
        <v>169</v>
      </c>
      <c r="B47" s="27" t="s">
        <v>199</v>
      </c>
      <c r="C47" s="26">
        <v>1</v>
      </c>
      <c r="D47" s="20">
        <v>4</v>
      </c>
      <c r="E47" s="20">
        <v>8</v>
      </c>
      <c r="F47" s="28">
        <v>1</v>
      </c>
      <c r="G47" s="29" t="s">
        <v>200</v>
      </c>
    </row>
    <row r="48" spans="1:7" s="5" customFormat="1" ht="18" customHeight="1">
      <c r="A48" s="12" t="s">
        <v>169</v>
      </c>
      <c r="B48" s="27" t="s">
        <v>201</v>
      </c>
      <c r="C48" s="26">
        <v>6</v>
      </c>
      <c r="D48" s="20">
        <v>651</v>
      </c>
      <c r="E48" s="20">
        <v>1116.75</v>
      </c>
      <c r="F48" s="28">
        <v>29</v>
      </c>
      <c r="G48" s="29" t="s">
        <v>202</v>
      </c>
    </row>
    <row r="49" spans="1:7" s="5" customFormat="1" ht="18" customHeight="1">
      <c r="A49" s="12" t="s">
        <v>169</v>
      </c>
      <c r="B49" s="27" t="s">
        <v>203</v>
      </c>
      <c r="C49" s="26">
        <v>0</v>
      </c>
      <c r="D49" s="20">
        <v>0</v>
      </c>
      <c r="E49" s="20">
        <v>0</v>
      </c>
      <c r="F49" s="28">
        <v>0</v>
      </c>
      <c r="G49" s="29" t="s">
        <v>204</v>
      </c>
    </row>
    <row r="50" spans="1:7" s="5" customFormat="1" ht="18" customHeight="1">
      <c r="A50" s="12" t="s">
        <v>169</v>
      </c>
      <c r="B50" s="27" t="s">
        <v>205</v>
      </c>
      <c r="C50" s="26">
        <v>1</v>
      </c>
      <c r="D50" s="20">
        <v>2</v>
      </c>
      <c r="E50" s="20">
        <v>5</v>
      </c>
      <c r="F50" s="28">
        <v>1</v>
      </c>
      <c r="G50" s="29" t="s">
        <v>206</v>
      </c>
    </row>
    <row r="51" spans="1:7" s="5" customFormat="1" ht="18" customHeight="1">
      <c r="A51" s="12" t="s">
        <v>169</v>
      </c>
      <c r="B51" s="27" t="s">
        <v>207</v>
      </c>
      <c r="C51" s="26">
        <v>2</v>
      </c>
      <c r="D51" s="20">
        <v>301</v>
      </c>
      <c r="E51" s="20">
        <v>628</v>
      </c>
      <c r="F51" s="28">
        <v>27</v>
      </c>
      <c r="G51" s="29" t="s">
        <v>208</v>
      </c>
    </row>
    <row r="52" spans="1:7" s="5" customFormat="1" ht="18" customHeight="1">
      <c r="A52" s="12" t="s">
        <v>169</v>
      </c>
      <c r="B52" s="27" t="s">
        <v>209</v>
      </c>
      <c r="C52" s="26">
        <v>1</v>
      </c>
      <c r="D52" s="20">
        <v>2</v>
      </c>
      <c r="E52" s="20">
        <v>4.5</v>
      </c>
      <c r="F52" s="28">
        <v>1</v>
      </c>
      <c r="G52" s="29" t="s">
        <v>210</v>
      </c>
    </row>
    <row r="53" spans="1:7" s="5" customFormat="1" ht="18" customHeight="1">
      <c r="A53" s="12" t="s">
        <v>169</v>
      </c>
      <c r="B53" s="27" t="s">
        <v>211</v>
      </c>
      <c r="C53" s="26">
        <v>1</v>
      </c>
      <c r="D53" s="20">
        <v>66</v>
      </c>
      <c r="E53" s="20">
        <v>176.22</v>
      </c>
      <c r="F53" s="28">
        <v>4</v>
      </c>
      <c r="G53" s="29" t="s">
        <v>212</v>
      </c>
    </row>
    <row r="54" spans="1:7" s="5" customFormat="1" ht="18" customHeight="1">
      <c r="A54" s="12" t="s">
        <v>169</v>
      </c>
      <c r="B54" s="27" t="s">
        <v>213</v>
      </c>
      <c r="C54" s="26">
        <v>1</v>
      </c>
      <c r="D54" s="20">
        <v>69</v>
      </c>
      <c r="E54" s="20">
        <v>363.12</v>
      </c>
      <c r="F54" s="28">
        <v>1</v>
      </c>
      <c r="G54" s="29" t="s">
        <v>214</v>
      </c>
    </row>
    <row r="55" spans="1:7" s="5" customFormat="1" ht="18" customHeight="1">
      <c r="A55" s="12" t="s">
        <v>169</v>
      </c>
      <c r="B55" s="27" t="s">
        <v>215</v>
      </c>
      <c r="C55" s="26">
        <v>1</v>
      </c>
      <c r="D55" s="20">
        <v>15</v>
      </c>
      <c r="E55" s="20">
        <v>31.25</v>
      </c>
      <c r="F55" s="28">
        <v>1</v>
      </c>
      <c r="G55" s="29" t="s">
        <v>216</v>
      </c>
    </row>
    <row r="56" spans="1:7" s="5" customFormat="1" ht="18" customHeight="1">
      <c r="A56" s="12" t="s">
        <v>169</v>
      </c>
      <c r="B56" s="27" t="s">
        <v>217</v>
      </c>
      <c r="C56" s="26">
        <v>3</v>
      </c>
      <c r="D56" s="20">
        <v>300</v>
      </c>
      <c r="E56" s="20">
        <v>937.25</v>
      </c>
      <c r="F56" s="28">
        <v>15</v>
      </c>
      <c r="G56" s="29" t="s">
        <v>218</v>
      </c>
    </row>
    <row r="57" spans="1:7" s="5" customFormat="1" ht="18" customHeight="1">
      <c r="A57" s="12" t="s">
        <v>169</v>
      </c>
      <c r="B57" s="27" t="s">
        <v>219</v>
      </c>
      <c r="C57" s="26">
        <v>1</v>
      </c>
      <c r="D57" s="20">
        <v>8</v>
      </c>
      <c r="E57" s="20">
        <v>16</v>
      </c>
      <c r="F57" s="28">
        <v>2</v>
      </c>
      <c r="G57" s="29" t="s">
        <v>220</v>
      </c>
    </row>
    <row r="58" spans="1:7" s="5" customFormat="1" ht="18" customHeight="1">
      <c r="A58" s="12" t="s">
        <v>169</v>
      </c>
      <c r="B58" s="27" t="s">
        <v>221</v>
      </c>
      <c r="C58" s="26">
        <v>1</v>
      </c>
      <c r="D58" s="20">
        <v>6</v>
      </c>
      <c r="E58" s="20">
        <v>16.5</v>
      </c>
      <c r="F58" s="28">
        <v>2</v>
      </c>
      <c r="G58" s="29" t="s">
        <v>222</v>
      </c>
    </row>
    <row r="59" spans="1:7" s="5" customFormat="1" ht="18" customHeight="1">
      <c r="A59" s="12" t="s">
        <v>169</v>
      </c>
      <c r="B59" s="27" t="s">
        <v>223</v>
      </c>
      <c r="C59" s="26">
        <v>4</v>
      </c>
      <c r="D59" s="20">
        <v>141</v>
      </c>
      <c r="E59" s="20">
        <v>130.75</v>
      </c>
      <c r="F59" s="28">
        <v>7</v>
      </c>
      <c r="G59" s="29" t="s">
        <v>224</v>
      </c>
    </row>
    <row r="60" spans="1:7" s="5" customFormat="1" ht="18" customHeight="1">
      <c r="A60" s="12" t="s">
        <v>169</v>
      </c>
      <c r="B60" s="27" t="s">
        <v>225</v>
      </c>
      <c r="C60" s="26">
        <v>2</v>
      </c>
      <c r="D60" s="20">
        <v>1083</v>
      </c>
      <c r="E60" s="20">
        <v>585.75</v>
      </c>
      <c r="F60" s="28">
        <v>7</v>
      </c>
      <c r="G60" s="29" t="s">
        <v>226</v>
      </c>
    </row>
    <row r="61" spans="1:7" s="5" customFormat="1" ht="18" customHeight="1">
      <c r="A61" s="12" t="s">
        <v>169</v>
      </c>
      <c r="B61" s="27" t="s">
        <v>227</v>
      </c>
      <c r="C61" s="26">
        <v>2</v>
      </c>
      <c r="D61" s="20">
        <v>65</v>
      </c>
      <c r="E61" s="20">
        <v>567.75</v>
      </c>
      <c r="F61" s="28">
        <v>5</v>
      </c>
      <c r="G61" s="29" t="s">
        <v>228</v>
      </c>
    </row>
    <row r="62" spans="1:7" s="5" customFormat="1" ht="18" customHeight="1">
      <c r="A62" s="12" t="s">
        <v>169</v>
      </c>
      <c r="B62" s="27" t="s">
        <v>229</v>
      </c>
      <c r="C62" s="26">
        <v>2</v>
      </c>
      <c r="D62" s="20">
        <v>91</v>
      </c>
      <c r="E62" s="20">
        <v>482</v>
      </c>
      <c r="F62" s="28">
        <v>5</v>
      </c>
      <c r="G62" s="29" t="s">
        <v>230</v>
      </c>
    </row>
    <row r="63" spans="1:7" s="5" customFormat="1" ht="18" customHeight="1">
      <c r="A63" s="12" t="s">
        <v>169</v>
      </c>
      <c r="B63" s="27" t="s">
        <v>231</v>
      </c>
      <c r="C63" s="26">
        <v>2</v>
      </c>
      <c r="D63" s="20">
        <v>12</v>
      </c>
      <c r="E63" s="20">
        <v>25.5</v>
      </c>
      <c r="F63" s="28">
        <v>2</v>
      </c>
      <c r="G63" s="29" t="s">
        <v>232</v>
      </c>
    </row>
    <row r="64" spans="1:7" s="5" customFormat="1" ht="18" customHeight="1">
      <c r="A64" s="12" t="s">
        <v>169</v>
      </c>
      <c r="B64" s="27" t="s">
        <v>233</v>
      </c>
      <c r="C64" s="26">
        <v>1</v>
      </c>
      <c r="D64" s="20">
        <v>2</v>
      </c>
      <c r="E64" s="20">
        <v>4</v>
      </c>
      <c r="F64" s="28">
        <v>1</v>
      </c>
      <c r="G64" s="29" t="s">
        <v>234</v>
      </c>
    </row>
    <row r="65" spans="1:7" s="5" customFormat="1" ht="18" customHeight="1">
      <c r="A65" s="12" t="s">
        <v>169</v>
      </c>
      <c r="B65" s="27" t="s">
        <v>235</v>
      </c>
      <c r="C65" s="26">
        <v>4</v>
      </c>
      <c r="D65" s="20">
        <v>180</v>
      </c>
      <c r="E65" s="20">
        <v>320.25</v>
      </c>
      <c r="F65" s="28">
        <v>7</v>
      </c>
      <c r="G65" s="29" t="s">
        <v>236</v>
      </c>
    </row>
    <row r="66" spans="1:7" s="11" customFormat="1" ht="15">
      <c r="A66" s="44"/>
      <c r="B66" s="45"/>
      <c r="C66" s="46" t="s">
        <v>241</v>
      </c>
      <c r="D66" s="47" t="s">
        <v>241</v>
      </c>
      <c r="E66" s="47" t="s">
        <v>241</v>
      </c>
      <c r="F66" s="56" t="s">
        <v>241</v>
      </c>
      <c r="G66" s="48"/>
    </row>
    <row r="67" spans="1:7" s="11" customFormat="1" ht="15">
      <c r="A67" s="44"/>
      <c r="B67" s="45"/>
      <c r="C67" s="46"/>
      <c r="D67" s="47"/>
      <c r="E67" s="47"/>
      <c r="F67" s="56"/>
      <c r="G67" s="48"/>
    </row>
    <row r="68" spans="1:7" s="11" customFormat="1" ht="15">
      <c r="A68" s="44"/>
      <c r="B68" s="45"/>
      <c r="C68" s="46"/>
      <c r="D68" s="47"/>
      <c r="E68" s="47"/>
      <c r="F68" s="56"/>
      <c r="G68" s="48"/>
    </row>
    <row r="69" spans="1:7" s="11" customFormat="1" ht="15">
      <c r="A69" s="44"/>
      <c r="B69" s="45"/>
      <c r="C69" s="46"/>
      <c r="D69" s="47"/>
      <c r="E69" s="47"/>
      <c r="F69" s="56"/>
      <c r="G69" s="48"/>
    </row>
    <row r="70" spans="1:7" s="11" customFormat="1" ht="15">
      <c r="A70" s="44"/>
      <c r="B70" s="45"/>
      <c r="C70" s="46"/>
      <c r="D70" s="47"/>
      <c r="E70" s="47"/>
      <c r="F70" s="56"/>
      <c r="G70" s="48"/>
    </row>
    <row r="71" spans="1:7" s="11" customFormat="1" ht="15">
      <c r="A71" s="44"/>
      <c r="B71" s="45"/>
      <c r="C71" s="46"/>
      <c r="D71" s="47"/>
      <c r="E71" s="47"/>
      <c r="F71" s="56"/>
      <c r="G71" s="48"/>
    </row>
    <row r="72" spans="1:7" s="11" customFormat="1" ht="15">
      <c r="A72" s="44"/>
      <c r="B72" s="45"/>
      <c r="C72" s="46"/>
      <c r="D72" s="47"/>
      <c r="E72" s="47"/>
      <c r="F72" s="56"/>
      <c r="G72" s="48"/>
    </row>
    <row r="73" spans="1:7" s="11" customFormat="1" ht="15">
      <c r="A73" s="44"/>
      <c r="B73" s="45"/>
      <c r="C73" s="46"/>
      <c r="D73" s="47"/>
      <c r="E73" s="47"/>
      <c r="F73" s="56"/>
      <c r="G73" s="48"/>
    </row>
    <row r="241" spans="1:7" ht="15">
      <c r="A241" s="5"/>
      <c r="B241" s="5"/>
      <c r="C241" s="49"/>
      <c r="D241" s="50"/>
      <c r="E241" s="50"/>
      <c r="F241" s="51"/>
      <c r="G241" s="2"/>
    </row>
  </sheetData>
  <printOptions/>
  <pageMargins left="0.4" right="0.4" top="0.7" bottom="0.5" header="0.3" footer="0.3"/>
  <pageSetup horizontalDpi="600" verticalDpi="600" orientation="landscape" paperSize="5" r:id="rId1"/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zoomScale="118" zoomScaleNormal="118" workbookViewId="0" topLeftCell="A1">
      <selection activeCell="D10" sqref="D10:D23"/>
    </sheetView>
  </sheetViews>
  <sheetFormatPr defaultColWidth="9.140625" defaultRowHeight="15"/>
  <cols>
    <col min="1" max="1" width="23.28125" style="21" customWidth="1"/>
    <col min="2" max="2" width="40.7109375" style="73" customWidth="1"/>
    <col min="3" max="3" width="10.421875" style="21" customWidth="1"/>
    <col min="4" max="5" width="9.140625" style="21" customWidth="1"/>
    <col min="6" max="6" width="8.57421875" style="68" customWidth="1"/>
    <col min="7" max="7" width="45.7109375" style="21" customWidth="1"/>
    <col min="8" max="11" width="9.140625" style="21" customWidth="1"/>
  </cols>
  <sheetData>
    <row r="1" spans="1:11" ht="18.6" customHeight="1">
      <c r="A1" s="5"/>
      <c r="B1" s="83" t="s">
        <v>20</v>
      </c>
      <c r="C1" s="84"/>
      <c r="D1" s="84"/>
      <c r="E1" s="50"/>
      <c r="F1" s="49"/>
      <c r="G1" s="2"/>
      <c r="H1"/>
      <c r="I1"/>
      <c r="J1"/>
      <c r="K1"/>
    </row>
    <row r="2" spans="1:11" ht="15" thickBot="1">
      <c r="A2" s="5"/>
      <c r="B2" s="74"/>
      <c r="C2" s="49"/>
      <c r="D2" s="50"/>
      <c r="E2" s="50"/>
      <c r="F2" s="49"/>
      <c r="G2" s="2"/>
      <c r="H2"/>
      <c r="I2"/>
      <c r="J2"/>
      <c r="K2"/>
    </row>
    <row r="3" spans="1:11" ht="72.6" thickBot="1">
      <c r="A3" s="61" t="s">
        <v>0</v>
      </c>
      <c r="B3" s="62" t="s">
        <v>10</v>
      </c>
      <c r="C3" s="63" t="s">
        <v>313</v>
      </c>
      <c r="D3" s="64" t="s">
        <v>315</v>
      </c>
      <c r="E3" s="64" t="s">
        <v>171</v>
      </c>
      <c r="F3" s="69" t="s">
        <v>12</v>
      </c>
      <c r="G3" s="66" t="s">
        <v>1</v>
      </c>
      <c r="H3"/>
      <c r="I3"/>
      <c r="J3"/>
      <c r="K3"/>
    </row>
    <row r="4" spans="1:7" s="5" customFormat="1" ht="47.4" customHeight="1">
      <c r="A4" s="13" t="s">
        <v>2</v>
      </c>
      <c r="B4" s="60" t="s">
        <v>16</v>
      </c>
      <c r="C4" s="72">
        <v>4</v>
      </c>
      <c r="D4" s="58">
        <v>250</v>
      </c>
      <c r="E4" s="58"/>
      <c r="F4" s="72" t="s">
        <v>170</v>
      </c>
      <c r="G4" s="60" t="s">
        <v>54</v>
      </c>
    </row>
    <row r="5" spans="1:7" s="5" customFormat="1" ht="45.6" customHeight="1">
      <c r="A5" s="3" t="s">
        <v>2</v>
      </c>
      <c r="B5" s="6" t="s">
        <v>17</v>
      </c>
      <c r="C5" s="24">
        <v>4</v>
      </c>
      <c r="D5" s="20">
        <v>250</v>
      </c>
      <c r="E5" s="20"/>
      <c r="F5" s="24" t="s">
        <v>170</v>
      </c>
      <c r="G5" s="6" t="s">
        <v>55</v>
      </c>
    </row>
    <row r="6" spans="1:7" s="5" customFormat="1" ht="46.2" customHeight="1">
      <c r="A6" s="3" t="s">
        <v>2</v>
      </c>
      <c r="B6" s="6" t="s">
        <v>18</v>
      </c>
      <c r="C6" s="24">
        <v>4</v>
      </c>
      <c r="D6" s="20">
        <v>500</v>
      </c>
      <c r="E6" s="20"/>
      <c r="F6" s="24" t="s">
        <v>170</v>
      </c>
      <c r="G6" s="6" t="s">
        <v>56</v>
      </c>
    </row>
    <row r="7" spans="1:7" s="5" customFormat="1" ht="44.4" customHeight="1">
      <c r="A7" s="3" t="s">
        <v>2</v>
      </c>
      <c r="B7" s="6" t="s">
        <v>19</v>
      </c>
      <c r="C7" s="24">
        <v>4</v>
      </c>
      <c r="D7" s="20">
        <v>300</v>
      </c>
      <c r="E7" s="20"/>
      <c r="F7" s="24" t="s">
        <v>170</v>
      </c>
      <c r="G7" s="6" t="s">
        <v>57</v>
      </c>
    </row>
    <row r="8" spans="1:7" s="5" customFormat="1" ht="44.4" customHeight="1">
      <c r="A8" s="3" t="s">
        <v>2</v>
      </c>
      <c r="B8" s="6" t="s">
        <v>5</v>
      </c>
      <c r="C8" s="24">
        <v>4</v>
      </c>
      <c r="D8" s="20">
        <v>1000</v>
      </c>
      <c r="E8" s="20"/>
      <c r="F8" s="24" t="s">
        <v>170</v>
      </c>
      <c r="G8" s="6" t="s">
        <v>323</v>
      </c>
    </row>
    <row r="9" spans="1:7" s="5" customFormat="1" ht="44.4" customHeight="1">
      <c r="A9" s="3" t="s">
        <v>2</v>
      </c>
      <c r="B9" s="6" t="s">
        <v>322</v>
      </c>
      <c r="C9" s="24">
        <v>4</v>
      </c>
      <c r="D9" s="20">
        <v>2000</v>
      </c>
      <c r="E9" s="20"/>
      <c r="F9" s="24" t="s">
        <v>170</v>
      </c>
      <c r="G9" s="6" t="s">
        <v>323</v>
      </c>
    </row>
    <row r="10" spans="1:7" s="14" customFormat="1" ht="64.95" customHeight="1">
      <c r="A10" s="12" t="s">
        <v>14</v>
      </c>
      <c r="B10" s="36" t="s">
        <v>36</v>
      </c>
      <c r="C10" s="37">
        <v>0</v>
      </c>
      <c r="D10" s="38">
        <v>0</v>
      </c>
      <c r="E10" s="38">
        <v>0</v>
      </c>
      <c r="F10" s="24" t="s">
        <v>170</v>
      </c>
      <c r="G10" s="36" t="s">
        <v>81</v>
      </c>
    </row>
    <row r="11" spans="1:7" s="14" customFormat="1" ht="31.95" customHeight="1">
      <c r="A11" s="12" t="s">
        <v>14</v>
      </c>
      <c r="B11" s="36" t="s">
        <v>82</v>
      </c>
      <c r="C11" s="37">
        <v>0</v>
      </c>
      <c r="D11" s="38">
        <v>200</v>
      </c>
      <c r="E11" s="38">
        <v>587</v>
      </c>
      <c r="F11" s="24" t="s">
        <v>170</v>
      </c>
      <c r="G11" s="36" t="s">
        <v>93</v>
      </c>
    </row>
    <row r="12" spans="1:7" s="14" customFormat="1" ht="34.2" customHeight="1">
      <c r="A12" s="12" t="s">
        <v>14</v>
      </c>
      <c r="B12" s="36" t="s">
        <v>83</v>
      </c>
      <c r="C12" s="37">
        <v>0</v>
      </c>
      <c r="D12" s="38">
        <v>200</v>
      </c>
      <c r="E12" s="38">
        <v>356</v>
      </c>
      <c r="F12" s="24" t="s">
        <v>170</v>
      </c>
      <c r="G12" s="36" t="s">
        <v>84</v>
      </c>
    </row>
    <row r="13" spans="1:7" s="14" customFormat="1" ht="36.6" customHeight="1">
      <c r="A13" s="12" t="s">
        <v>14</v>
      </c>
      <c r="B13" s="36" t="s">
        <v>85</v>
      </c>
      <c r="C13" s="37">
        <v>0</v>
      </c>
      <c r="D13" s="38">
        <v>200</v>
      </c>
      <c r="E13" s="38">
        <v>356</v>
      </c>
      <c r="F13" s="24" t="s">
        <v>170</v>
      </c>
      <c r="G13" s="36" t="s">
        <v>84</v>
      </c>
    </row>
    <row r="14" spans="1:7" s="14" customFormat="1" ht="34.95" customHeight="1">
      <c r="A14" s="12" t="s">
        <v>14</v>
      </c>
      <c r="B14" s="36" t="s">
        <v>86</v>
      </c>
      <c r="C14" s="37">
        <v>0</v>
      </c>
      <c r="D14" s="38">
        <v>200</v>
      </c>
      <c r="E14" s="38">
        <v>356</v>
      </c>
      <c r="F14" s="24" t="s">
        <v>170</v>
      </c>
      <c r="G14" s="36" t="s">
        <v>84</v>
      </c>
    </row>
    <row r="15" spans="1:7" s="14" customFormat="1" ht="33.6" customHeight="1">
      <c r="A15" s="12" t="s">
        <v>14</v>
      </c>
      <c r="B15" s="36" t="s">
        <v>87</v>
      </c>
      <c r="C15" s="37">
        <v>0</v>
      </c>
      <c r="D15" s="38">
        <v>200</v>
      </c>
      <c r="E15" s="38">
        <v>356</v>
      </c>
      <c r="F15" s="24" t="s">
        <v>170</v>
      </c>
      <c r="G15" s="36" t="s">
        <v>84</v>
      </c>
    </row>
    <row r="16" spans="1:7" s="14" customFormat="1" ht="22.95" customHeight="1">
      <c r="A16" s="12" t="s">
        <v>14</v>
      </c>
      <c r="B16" s="36" t="s">
        <v>88</v>
      </c>
      <c r="C16" s="37">
        <v>4</v>
      </c>
      <c r="D16" s="38">
        <v>1000</v>
      </c>
      <c r="E16" s="38">
        <v>2500</v>
      </c>
      <c r="F16" s="24" t="s">
        <v>170</v>
      </c>
      <c r="G16" s="36"/>
    </row>
    <row r="17" spans="1:7" s="14" customFormat="1" ht="35.4" customHeight="1">
      <c r="A17" s="12" t="s">
        <v>14</v>
      </c>
      <c r="B17" s="36" t="s">
        <v>89</v>
      </c>
      <c r="C17" s="37">
        <v>4</v>
      </c>
      <c r="D17" s="38">
        <v>500</v>
      </c>
      <c r="E17" s="38">
        <v>966</v>
      </c>
      <c r="F17" s="24" t="s">
        <v>170</v>
      </c>
      <c r="G17" s="36"/>
    </row>
    <row r="18" spans="1:7" s="14" customFormat="1" ht="61.2" customHeight="1">
      <c r="A18" s="12" t="s">
        <v>14</v>
      </c>
      <c r="B18" s="36" t="s">
        <v>90</v>
      </c>
      <c r="C18" s="37">
        <v>0</v>
      </c>
      <c r="D18" s="38">
        <v>350</v>
      </c>
      <c r="E18" s="38">
        <v>679</v>
      </c>
      <c r="F18" s="24" t="s">
        <v>170</v>
      </c>
      <c r="G18" s="36" t="s">
        <v>318</v>
      </c>
    </row>
    <row r="19" spans="1:7" s="14" customFormat="1" ht="34.95" customHeight="1">
      <c r="A19" s="12" t="s">
        <v>14</v>
      </c>
      <c r="B19" s="36" t="s">
        <v>98</v>
      </c>
      <c r="C19" s="37">
        <v>4</v>
      </c>
      <c r="D19" s="38">
        <v>300</v>
      </c>
      <c r="E19" s="38">
        <v>600</v>
      </c>
      <c r="F19" s="24" t="s">
        <v>170</v>
      </c>
      <c r="G19" s="36" t="s">
        <v>91</v>
      </c>
    </row>
    <row r="20" spans="1:7" s="14" customFormat="1" ht="60.6" customHeight="1">
      <c r="A20" s="12" t="s">
        <v>14</v>
      </c>
      <c r="B20" s="36" t="s">
        <v>92</v>
      </c>
      <c r="C20" s="37">
        <v>0</v>
      </c>
      <c r="D20" s="38">
        <v>350</v>
      </c>
      <c r="E20" s="38">
        <v>622</v>
      </c>
      <c r="F20" s="24" t="s">
        <v>170</v>
      </c>
      <c r="G20" s="36" t="s">
        <v>97</v>
      </c>
    </row>
    <row r="21" spans="1:7" s="14" customFormat="1" ht="15">
      <c r="A21" s="12" t="s">
        <v>14</v>
      </c>
      <c r="B21" s="36" t="s">
        <v>26</v>
      </c>
      <c r="C21" s="37">
        <v>4</v>
      </c>
      <c r="D21" s="38">
        <v>300</v>
      </c>
      <c r="E21" s="38">
        <v>782</v>
      </c>
      <c r="F21" s="24" t="s">
        <v>170</v>
      </c>
      <c r="G21" s="36"/>
    </row>
    <row r="22" spans="1:7" s="14" customFormat="1" ht="28.8">
      <c r="A22" s="12" t="s">
        <v>14</v>
      </c>
      <c r="B22" s="36" t="s">
        <v>32</v>
      </c>
      <c r="C22" s="37">
        <v>4</v>
      </c>
      <c r="D22" s="38">
        <v>500</v>
      </c>
      <c r="E22" s="38">
        <v>1500</v>
      </c>
      <c r="F22" s="24" t="s">
        <v>170</v>
      </c>
      <c r="G22" s="36"/>
    </row>
    <row r="23" spans="1:7" s="14" customFormat="1" ht="31.95" customHeight="1">
      <c r="A23" s="12" t="s">
        <v>14</v>
      </c>
      <c r="B23" s="36" t="s">
        <v>99</v>
      </c>
      <c r="C23" s="37">
        <v>4</v>
      </c>
      <c r="D23" s="38">
        <v>1000</v>
      </c>
      <c r="E23" s="38">
        <v>2500</v>
      </c>
      <c r="F23" s="24" t="s">
        <v>170</v>
      </c>
      <c r="G23" s="36" t="s">
        <v>100</v>
      </c>
    </row>
    <row r="24" spans="1:7" s="5" customFormat="1" ht="15">
      <c r="A24" s="53" t="s">
        <v>101</v>
      </c>
      <c r="B24" s="55" t="s">
        <v>46</v>
      </c>
      <c r="C24" s="25">
        <v>3</v>
      </c>
      <c r="D24" s="20">
        <v>800</v>
      </c>
      <c r="E24" s="20">
        <f aca="true" t="shared" si="0" ref="E24:E55">ROUND(D24*2.76,0)</f>
        <v>2208</v>
      </c>
      <c r="F24" s="24" t="s">
        <v>170</v>
      </c>
      <c r="G24" s="71" t="s">
        <v>164</v>
      </c>
    </row>
    <row r="25" spans="1:7" s="5" customFormat="1" ht="15">
      <c r="A25" s="53" t="s">
        <v>101</v>
      </c>
      <c r="B25" s="54" t="s">
        <v>49</v>
      </c>
      <c r="C25" s="25">
        <v>2</v>
      </c>
      <c r="D25" s="20">
        <v>500</v>
      </c>
      <c r="E25" s="20">
        <f t="shared" si="0"/>
        <v>1380</v>
      </c>
      <c r="F25" s="24" t="s">
        <v>170</v>
      </c>
      <c r="G25" s="71" t="s">
        <v>164</v>
      </c>
    </row>
    <row r="26" spans="1:7" s="5" customFormat="1" ht="15">
      <c r="A26" s="53" t="s">
        <v>101</v>
      </c>
      <c r="B26" s="54" t="s">
        <v>48</v>
      </c>
      <c r="C26" s="25">
        <v>2</v>
      </c>
      <c r="D26" s="20">
        <v>500</v>
      </c>
      <c r="E26" s="20">
        <f t="shared" si="0"/>
        <v>1380</v>
      </c>
      <c r="F26" s="24" t="s">
        <v>170</v>
      </c>
      <c r="G26" s="71" t="s">
        <v>164</v>
      </c>
    </row>
    <row r="27" spans="1:7" s="5" customFormat="1" ht="15">
      <c r="A27" s="53" t="s">
        <v>101</v>
      </c>
      <c r="B27" s="54" t="s">
        <v>50</v>
      </c>
      <c r="C27" s="25">
        <v>1</v>
      </c>
      <c r="D27" s="20">
        <v>200</v>
      </c>
      <c r="E27" s="20">
        <f t="shared" si="0"/>
        <v>552</v>
      </c>
      <c r="F27" s="24" t="s">
        <v>170</v>
      </c>
      <c r="G27" s="71" t="s">
        <v>164</v>
      </c>
    </row>
    <row r="28" spans="1:7" s="5" customFormat="1" ht="22.95" customHeight="1">
      <c r="A28" s="53" t="s">
        <v>101</v>
      </c>
      <c r="B28" s="54" t="s">
        <v>102</v>
      </c>
      <c r="C28" s="25">
        <v>1</v>
      </c>
      <c r="D28" s="20">
        <v>300</v>
      </c>
      <c r="E28" s="20">
        <f t="shared" si="0"/>
        <v>828</v>
      </c>
      <c r="F28" s="24" t="s">
        <v>170</v>
      </c>
      <c r="G28" s="71" t="s">
        <v>163</v>
      </c>
    </row>
    <row r="29" spans="1:7" s="5" customFormat="1" ht="22.95" customHeight="1">
      <c r="A29" s="53" t="s">
        <v>101</v>
      </c>
      <c r="B29" s="54" t="s">
        <v>103</v>
      </c>
      <c r="C29" s="25" t="s">
        <v>160</v>
      </c>
      <c r="D29" s="20">
        <v>20</v>
      </c>
      <c r="E29" s="20">
        <f t="shared" si="0"/>
        <v>55</v>
      </c>
      <c r="F29" s="24" t="s">
        <v>170</v>
      </c>
      <c r="G29" s="6" t="s">
        <v>131</v>
      </c>
    </row>
    <row r="30" spans="1:7" s="5" customFormat="1" ht="25.2" customHeight="1">
      <c r="A30" s="53" t="s">
        <v>101</v>
      </c>
      <c r="B30" s="55" t="s">
        <v>104</v>
      </c>
      <c r="C30" s="25">
        <v>1</v>
      </c>
      <c r="D30" s="20">
        <v>25</v>
      </c>
      <c r="E30" s="20">
        <f t="shared" si="0"/>
        <v>69</v>
      </c>
      <c r="F30" s="24" t="s">
        <v>170</v>
      </c>
      <c r="G30" s="6" t="s">
        <v>131</v>
      </c>
    </row>
    <row r="31" spans="1:7" s="5" customFormat="1" ht="23.4" customHeight="1">
      <c r="A31" s="53" t="s">
        <v>101</v>
      </c>
      <c r="B31" s="55" t="s">
        <v>105</v>
      </c>
      <c r="C31" s="25">
        <v>3</v>
      </c>
      <c r="D31" s="20">
        <v>600</v>
      </c>
      <c r="E31" s="20">
        <f t="shared" si="0"/>
        <v>1656</v>
      </c>
      <c r="F31" s="24" t="s">
        <v>170</v>
      </c>
      <c r="G31" s="71" t="s">
        <v>163</v>
      </c>
    </row>
    <row r="32" spans="1:7" s="5" customFormat="1" ht="22.95" customHeight="1">
      <c r="A32" s="53" t="s">
        <v>101</v>
      </c>
      <c r="B32" s="55" t="s">
        <v>106</v>
      </c>
      <c r="C32" s="25" t="s">
        <v>160</v>
      </c>
      <c r="D32" s="20">
        <v>20</v>
      </c>
      <c r="E32" s="20">
        <f t="shared" si="0"/>
        <v>55</v>
      </c>
      <c r="F32" s="24" t="s">
        <v>170</v>
      </c>
      <c r="G32" s="6" t="s">
        <v>131</v>
      </c>
    </row>
    <row r="33" spans="1:7" s="5" customFormat="1" ht="22.95" customHeight="1">
      <c r="A33" s="53" t="s">
        <v>101</v>
      </c>
      <c r="B33" s="54" t="s">
        <v>107</v>
      </c>
      <c r="C33" s="25" t="s">
        <v>160</v>
      </c>
      <c r="D33" s="20">
        <v>15</v>
      </c>
      <c r="E33" s="20">
        <f t="shared" si="0"/>
        <v>41</v>
      </c>
      <c r="F33" s="24" t="s">
        <v>170</v>
      </c>
      <c r="G33" s="6" t="s">
        <v>155</v>
      </c>
    </row>
    <row r="34" spans="1:7" s="5" customFormat="1" ht="22.2" customHeight="1">
      <c r="A34" s="53" t="s">
        <v>101</v>
      </c>
      <c r="B34" s="55" t="s">
        <v>108</v>
      </c>
      <c r="C34" s="25">
        <v>2</v>
      </c>
      <c r="D34" s="20">
        <v>400</v>
      </c>
      <c r="E34" s="20">
        <f t="shared" si="0"/>
        <v>1104</v>
      </c>
      <c r="F34" s="24" t="s">
        <v>170</v>
      </c>
      <c r="G34" s="71" t="s">
        <v>163</v>
      </c>
    </row>
    <row r="35" spans="1:7" s="5" customFormat="1" ht="22.95" customHeight="1">
      <c r="A35" s="53" t="s">
        <v>101</v>
      </c>
      <c r="B35" s="54" t="s">
        <v>151</v>
      </c>
      <c r="C35" s="25">
        <v>1</v>
      </c>
      <c r="D35" s="20">
        <v>300</v>
      </c>
      <c r="E35" s="20">
        <f t="shared" si="0"/>
        <v>828</v>
      </c>
      <c r="F35" s="24" t="s">
        <v>170</v>
      </c>
      <c r="G35" s="71" t="s">
        <v>163</v>
      </c>
    </row>
    <row r="36" spans="1:7" s="70" customFormat="1" ht="21" customHeight="1">
      <c r="A36" s="53" t="s">
        <v>101</v>
      </c>
      <c r="B36" s="54" t="s">
        <v>109</v>
      </c>
      <c r="C36" s="25">
        <v>1</v>
      </c>
      <c r="D36" s="20">
        <v>20</v>
      </c>
      <c r="E36" s="20">
        <f t="shared" si="0"/>
        <v>55</v>
      </c>
      <c r="F36" s="24" t="s">
        <v>170</v>
      </c>
      <c r="G36" s="71" t="s">
        <v>163</v>
      </c>
    </row>
    <row r="37" spans="1:11" ht="19.2" customHeight="1">
      <c r="A37" s="53" t="s">
        <v>101</v>
      </c>
      <c r="B37" s="54" t="s">
        <v>110</v>
      </c>
      <c r="C37" s="25">
        <v>1</v>
      </c>
      <c r="D37" s="20">
        <v>20</v>
      </c>
      <c r="E37" s="20">
        <f t="shared" si="0"/>
        <v>55</v>
      </c>
      <c r="F37" s="24" t="s">
        <v>170</v>
      </c>
      <c r="G37" s="71" t="s">
        <v>163</v>
      </c>
      <c r="H37"/>
      <c r="I37"/>
      <c r="J37"/>
      <c r="K37"/>
    </row>
    <row r="38" spans="1:11" ht="21" customHeight="1">
      <c r="A38" s="53" t="s">
        <v>101</v>
      </c>
      <c r="B38" s="55" t="s">
        <v>134</v>
      </c>
      <c r="C38" s="25">
        <v>1</v>
      </c>
      <c r="D38" s="20">
        <v>50</v>
      </c>
      <c r="E38" s="20">
        <f t="shared" si="0"/>
        <v>138</v>
      </c>
      <c r="F38" s="24" t="s">
        <v>170</v>
      </c>
      <c r="G38" s="71" t="s">
        <v>163</v>
      </c>
      <c r="H38"/>
      <c r="I38"/>
      <c r="J38"/>
      <c r="K38"/>
    </row>
    <row r="39" spans="1:11" ht="21.6" customHeight="1">
      <c r="A39" s="53" t="s">
        <v>101</v>
      </c>
      <c r="B39" s="54" t="s">
        <v>111</v>
      </c>
      <c r="C39" s="25" t="s">
        <v>160</v>
      </c>
      <c r="D39" s="20">
        <v>10</v>
      </c>
      <c r="E39" s="20">
        <f t="shared" si="0"/>
        <v>28</v>
      </c>
      <c r="F39" s="24" t="s">
        <v>170</v>
      </c>
      <c r="G39" s="6" t="s">
        <v>131</v>
      </c>
      <c r="H39"/>
      <c r="I39"/>
      <c r="J39"/>
      <c r="K39"/>
    </row>
    <row r="40" spans="1:11" ht="22.2" customHeight="1">
      <c r="A40" s="53" t="s">
        <v>101</v>
      </c>
      <c r="B40" s="52" t="s">
        <v>112</v>
      </c>
      <c r="C40" s="25" t="s">
        <v>160</v>
      </c>
      <c r="D40" s="20">
        <v>10</v>
      </c>
      <c r="E40" s="20">
        <f t="shared" si="0"/>
        <v>28</v>
      </c>
      <c r="F40" s="24" t="s">
        <v>170</v>
      </c>
      <c r="G40" s="6" t="s">
        <v>131</v>
      </c>
      <c r="H40"/>
      <c r="I40"/>
      <c r="J40"/>
      <c r="K40"/>
    </row>
    <row r="41" spans="1:11" ht="24.6" customHeight="1">
      <c r="A41" s="53" t="s">
        <v>101</v>
      </c>
      <c r="B41" s="54" t="s">
        <v>156</v>
      </c>
      <c r="C41" s="25" t="s">
        <v>160</v>
      </c>
      <c r="D41" s="20">
        <v>10</v>
      </c>
      <c r="E41" s="20">
        <f t="shared" si="0"/>
        <v>28</v>
      </c>
      <c r="F41" s="24" t="s">
        <v>170</v>
      </c>
      <c r="G41" s="71" t="s">
        <v>163</v>
      </c>
      <c r="H41"/>
      <c r="I41"/>
      <c r="J41"/>
      <c r="K41"/>
    </row>
    <row r="42" spans="1:11" ht="21.6" customHeight="1">
      <c r="A42" s="53" t="s">
        <v>101</v>
      </c>
      <c r="B42" s="55" t="s">
        <v>135</v>
      </c>
      <c r="C42" s="25">
        <v>3</v>
      </c>
      <c r="D42" s="20">
        <v>650</v>
      </c>
      <c r="E42" s="20">
        <f t="shared" si="0"/>
        <v>1794</v>
      </c>
      <c r="F42" s="24" t="s">
        <v>170</v>
      </c>
      <c r="G42" s="6" t="s">
        <v>131</v>
      </c>
      <c r="H42"/>
      <c r="I42"/>
      <c r="J42"/>
      <c r="K42"/>
    </row>
    <row r="43" spans="1:11" ht="26.4" customHeight="1">
      <c r="A43" s="53" t="s">
        <v>101</v>
      </c>
      <c r="B43" s="55" t="s">
        <v>136</v>
      </c>
      <c r="C43" s="25">
        <v>1</v>
      </c>
      <c r="D43" s="20">
        <v>75</v>
      </c>
      <c r="E43" s="20">
        <f t="shared" si="0"/>
        <v>207</v>
      </c>
      <c r="F43" s="24" t="s">
        <v>170</v>
      </c>
      <c r="G43" s="71" t="s">
        <v>163</v>
      </c>
      <c r="H43"/>
      <c r="I43"/>
      <c r="J43"/>
      <c r="K43"/>
    </row>
    <row r="44" spans="1:7" s="11" customFormat="1" ht="19.2" customHeight="1">
      <c r="A44" s="53" t="s">
        <v>101</v>
      </c>
      <c r="B44" s="55" t="s">
        <v>137</v>
      </c>
      <c r="C44" s="26" t="s">
        <v>160</v>
      </c>
      <c r="D44" s="20">
        <v>15</v>
      </c>
      <c r="E44" s="20">
        <f t="shared" si="0"/>
        <v>41</v>
      </c>
      <c r="F44" s="24" t="s">
        <v>170</v>
      </c>
      <c r="G44" s="71" t="s">
        <v>163</v>
      </c>
    </row>
    <row r="45" spans="1:7" s="11" customFormat="1" ht="22.2" customHeight="1">
      <c r="A45" s="53" t="s">
        <v>101</v>
      </c>
      <c r="B45" s="55" t="s">
        <v>138</v>
      </c>
      <c r="C45" s="26">
        <v>1</v>
      </c>
      <c r="D45" s="20">
        <v>75</v>
      </c>
      <c r="E45" s="20">
        <f t="shared" si="0"/>
        <v>207</v>
      </c>
      <c r="F45" s="24" t="s">
        <v>170</v>
      </c>
      <c r="G45" s="6" t="s">
        <v>131</v>
      </c>
    </row>
    <row r="46" spans="1:7" s="11" customFormat="1" ht="24.6" customHeight="1">
      <c r="A46" s="53" t="s">
        <v>101</v>
      </c>
      <c r="B46" s="54" t="s">
        <v>139</v>
      </c>
      <c r="C46" s="26">
        <v>1</v>
      </c>
      <c r="D46" s="20">
        <v>100</v>
      </c>
      <c r="E46" s="20">
        <f t="shared" si="0"/>
        <v>276</v>
      </c>
      <c r="F46" s="24" t="s">
        <v>170</v>
      </c>
      <c r="G46" s="6" t="s">
        <v>131</v>
      </c>
    </row>
    <row r="47" spans="1:7" s="11" customFormat="1" ht="35.4" customHeight="1">
      <c r="A47" s="53" t="s">
        <v>101</v>
      </c>
      <c r="B47" s="54" t="s">
        <v>158</v>
      </c>
      <c r="C47" s="26">
        <v>1</v>
      </c>
      <c r="D47" s="20">
        <v>40</v>
      </c>
      <c r="E47" s="20">
        <f t="shared" si="0"/>
        <v>110</v>
      </c>
      <c r="F47" s="24" t="s">
        <v>170</v>
      </c>
      <c r="G47" s="71" t="s">
        <v>163</v>
      </c>
    </row>
    <row r="48" spans="1:7" s="11" customFormat="1" ht="24" customHeight="1">
      <c r="A48" s="53" t="s">
        <v>101</v>
      </c>
      <c r="B48" s="54" t="s">
        <v>140</v>
      </c>
      <c r="C48" s="26">
        <v>2</v>
      </c>
      <c r="D48" s="20">
        <v>300</v>
      </c>
      <c r="E48" s="20">
        <f t="shared" si="0"/>
        <v>828</v>
      </c>
      <c r="F48" s="24" t="s">
        <v>170</v>
      </c>
      <c r="G48" s="71" t="s">
        <v>163</v>
      </c>
    </row>
    <row r="49" spans="1:7" s="11" customFormat="1" ht="21" customHeight="1">
      <c r="A49" s="53" t="s">
        <v>101</v>
      </c>
      <c r="B49" s="54" t="s">
        <v>113</v>
      </c>
      <c r="C49" s="26" t="s">
        <v>160</v>
      </c>
      <c r="D49" s="20">
        <v>50</v>
      </c>
      <c r="E49" s="20">
        <f t="shared" si="0"/>
        <v>138</v>
      </c>
      <c r="F49" s="24" t="s">
        <v>170</v>
      </c>
      <c r="G49" s="6" t="s">
        <v>131</v>
      </c>
    </row>
    <row r="50" spans="1:7" s="11" customFormat="1" ht="19.95" customHeight="1">
      <c r="A50" s="53" t="s">
        <v>101</v>
      </c>
      <c r="B50" s="54" t="s">
        <v>114</v>
      </c>
      <c r="C50" s="26" t="s">
        <v>160</v>
      </c>
      <c r="D50" s="20">
        <v>50</v>
      </c>
      <c r="E50" s="20">
        <f t="shared" si="0"/>
        <v>138</v>
      </c>
      <c r="F50" s="24" t="s">
        <v>170</v>
      </c>
      <c r="G50" s="6" t="s">
        <v>131</v>
      </c>
    </row>
    <row r="51" spans="1:7" s="11" customFormat="1" ht="19.95" customHeight="1">
      <c r="A51" s="53" t="s">
        <v>101</v>
      </c>
      <c r="B51" s="54" t="s">
        <v>115</v>
      </c>
      <c r="C51" s="26" t="s">
        <v>160</v>
      </c>
      <c r="D51" s="20">
        <v>25</v>
      </c>
      <c r="E51" s="20">
        <f t="shared" si="0"/>
        <v>69</v>
      </c>
      <c r="F51" s="24" t="s">
        <v>170</v>
      </c>
      <c r="G51" s="6" t="s">
        <v>131</v>
      </c>
    </row>
    <row r="52" spans="1:7" s="11" customFormat="1" ht="21.6" customHeight="1">
      <c r="A52" s="53" t="s">
        <v>101</v>
      </c>
      <c r="B52" s="54" t="s">
        <v>116</v>
      </c>
      <c r="C52" s="26" t="s">
        <v>160</v>
      </c>
      <c r="D52" s="20">
        <v>25</v>
      </c>
      <c r="E52" s="20">
        <f t="shared" si="0"/>
        <v>69</v>
      </c>
      <c r="F52" s="24" t="s">
        <v>170</v>
      </c>
      <c r="G52" s="71" t="s">
        <v>163</v>
      </c>
    </row>
    <row r="53" spans="1:7" s="11" customFormat="1" ht="21.6" customHeight="1">
      <c r="A53" s="53" t="s">
        <v>101</v>
      </c>
      <c r="B53" s="55" t="s">
        <v>149</v>
      </c>
      <c r="C53" s="26" t="s">
        <v>160</v>
      </c>
      <c r="D53" s="20">
        <v>20</v>
      </c>
      <c r="E53" s="20">
        <f t="shared" si="0"/>
        <v>55</v>
      </c>
      <c r="F53" s="24" t="s">
        <v>170</v>
      </c>
      <c r="G53" s="71" t="s">
        <v>163</v>
      </c>
    </row>
    <row r="54" spans="1:7" s="11" customFormat="1" ht="21" customHeight="1">
      <c r="A54" s="53" t="s">
        <v>101</v>
      </c>
      <c r="B54" s="55" t="s">
        <v>141</v>
      </c>
      <c r="C54" s="26">
        <v>1</v>
      </c>
      <c r="D54" s="20">
        <v>175</v>
      </c>
      <c r="E54" s="20">
        <f t="shared" si="0"/>
        <v>483</v>
      </c>
      <c r="F54" s="24" t="s">
        <v>170</v>
      </c>
      <c r="G54" s="71" t="s">
        <v>163</v>
      </c>
    </row>
    <row r="55" spans="1:7" s="11" customFormat="1" ht="23.4" customHeight="1">
      <c r="A55" s="53" t="s">
        <v>101</v>
      </c>
      <c r="B55" s="54" t="s">
        <v>143</v>
      </c>
      <c r="C55" s="26">
        <v>3</v>
      </c>
      <c r="D55" s="20">
        <v>425</v>
      </c>
      <c r="E55" s="20">
        <f t="shared" si="0"/>
        <v>1173</v>
      </c>
      <c r="F55" s="24" t="s">
        <v>170</v>
      </c>
      <c r="G55" s="71" t="s">
        <v>163</v>
      </c>
    </row>
    <row r="56" spans="1:7" s="11" customFormat="1" ht="21" customHeight="1">
      <c r="A56" s="53" t="s">
        <v>101</v>
      </c>
      <c r="B56" s="54" t="s">
        <v>144</v>
      </c>
      <c r="C56" s="26">
        <v>2</v>
      </c>
      <c r="D56" s="20">
        <v>400</v>
      </c>
      <c r="E56" s="20">
        <f aca="true" t="shared" si="1" ref="E56:E87">ROUND(D56*2.76,0)</f>
        <v>1104</v>
      </c>
      <c r="F56" s="24" t="s">
        <v>170</v>
      </c>
      <c r="G56" s="6" t="s">
        <v>131</v>
      </c>
    </row>
    <row r="57" spans="1:7" s="11" customFormat="1" ht="28.8">
      <c r="A57" s="53" t="s">
        <v>101</v>
      </c>
      <c r="B57" s="54" t="s">
        <v>145</v>
      </c>
      <c r="C57" s="26">
        <v>1</v>
      </c>
      <c r="D57" s="20">
        <v>75</v>
      </c>
      <c r="E57" s="20">
        <f t="shared" si="1"/>
        <v>207</v>
      </c>
      <c r="F57" s="24" t="s">
        <v>170</v>
      </c>
      <c r="G57" s="71" t="s">
        <v>163</v>
      </c>
    </row>
    <row r="58" spans="1:7" s="11" customFormat="1" ht="22.95" customHeight="1">
      <c r="A58" s="53" t="s">
        <v>101</v>
      </c>
      <c r="B58" s="54" t="s">
        <v>117</v>
      </c>
      <c r="C58" s="26">
        <v>1</v>
      </c>
      <c r="D58" s="20">
        <v>50</v>
      </c>
      <c r="E58" s="20">
        <f t="shared" si="1"/>
        <v>138</v>
      </c>
      <c r="F58" s="24" t="s">
        <v>170</v>
      </c>
      <c r="G58" s="6" t="s">
        <v>131</v>
      </c>
    </row>
    <row r="59" spans="1:7" s="11" customFormat="1" ht="34.95" customHeight="1">
      <c r="A59" s="53" t="s">
        <v>101</v>
      </c>
      <c r="B59" s="54" t="s">
        <v>142</v>
      </c>
      <c r="C59" s="26">
        <v>1</v>
      </c>
      <c r="D59" s="20">
        <v>150</v>
      </c>
      <c r="E59" s="20">
        <f t="shared" si="1"/>
        <v>414</v>
      </c>
      <c r="F59" s="24" t="s">
        <v>170</v>
      </c>
      <c r="G59" s="6" t="s">
        <v>131</v>
      </c>
    </row>
    <row r="60" spans="1:7" s="11" customFormat="1" ht="21.6" customHeight="1">
      <c r="A60" s="53" t="s">
        <v>101</v>
      </c>
      <c r="B60" s="55" t="s">
        <v>153</v>
      </c>
      <c r="C60" s="26">
        <v>1</v>
      </c>
      <c r="D60" s="20">
        <v>150</v>
      </c>
      <c r="E60" s="20">
        <f t="shared" si="1"/>
        <v>414</v>
      </c>
      <c r="F60" s="24" t="s">
        <v>170</v>
      </c>
      <c r="G60" s="6" t="s">
        <v>131</v>
      </c>
    </row>
    <row r="61" spans="1:7" s="11" customFormat="1" ht="21.6" customHeight="1">
      <c r="A61" s="53" t="s">
        <v>101</v>
      </c>
      <c r="B61" s="55" t="s">
        <v>118</v>
      </c>
      <c r="C61" s="26" t="s">
        <v>160</v>
      </c>
      <c r="D61" s="20">
        <v>10</v>
      </c>
      <c r="E61" s="20">
        <f t="shared" si="1"/>
        <v>28</v>
      </c>
      <c r="F61" s="24" t="s">
        <v>170</v>
      </c>
      <c r="G61" s="71" t="s">
        <v>163</v>
      </c>
    </row>
    <row r="62" spans="1:7" s="11" customFormat="1" ht="18" customHeight="1">
      <c r="A62" s="53" t="s">
        <v>101</v>
      </c>
      <c r="B62" s="55" t="s">
        <v>119</v>
      </c>
      <c r="C62" s="26">
        <v>1</v>
      </c>
      <c r="D62" s="20">
        <v>150</v>
      </c>
      <c r="E62" s="20">
        <f t="shared" si="1"/>
        <v>414</v>
      </c>
      <c r="F62" s="24" t="s">
        <v>170</v>
      </c>
      <c r="G62" s="6" t="s">
        <v>131</v>
      </c>
    </row>
    <row r="63" spans="1:11" ht="28.95" customHeight="1">
      <c r="A63" s="53" t="s">
        <v>101</v>
      </c>
      <c r="B63" s="55" t="s">
        <v>146</v>
      </c>
      <c r="C63" s="25">
        <v>3</v>
      </c>
      <c r="D63" s="20">
        <v>800</v>
      </c>
      <c r="E63" s="20">
        <f t="shared" si="1"/>
        <v>2208</v>
      </c>
      <c r="F63" s="24" t="s">
        <v>170</v>
      </c>
      <c r="G63" s="6" t="s">
        <v>319</v>
      </c>
      <c r="H63"/>
      <c r="I63"/>
      <c r="J63"/>
      <c r="K63"/>
    </row>
    <row r="64" spans="1:11" ht="22.2" customHeight="1">
      <c r="A64" s="53" t="s">
        <v>101</v>
      </c>
      <c r="B64" s="55" t="s">
        <v>120</v>
      </c>
      <c r="C64" s="25" t="s">
        <v>160</v>
      </c>
      <c r="D64" s="20">
        <v>25</v>
      </c>
      <c r="E64" s="20">
        <f t="shared" si="1"/>
        <v>69</v>
      </c>
      <c r="F64" s="24" t="s">
        <v>170</v>
      </c>
      <c r="G64" s="6" t="s">
        <v>131</v>
      </c>
      <c r="H64"/>
      <c r="I64"/>
      <c r="J64"/>
      <c r="K64"/>
    </row>
    <row r="65" spans="1:11" ht="21.6" customHeight="1">
      <c r="A65" s="53" t="s">
        <v>101</v>
      </c>
      <c r="B65" s="55" t="s">
        <v>51</v>
      </c>
      <c r="C65" s="25">
        <v>1</v>
      </c>
      <c r="D65" s="20">
        <v>50</v>
      </c>
      <c r="E65" s="20">
        <f t="shared" si="1"/>
        <v>138</v>
      </c>
      <c r="F65" s="24" t="s">
        <v>170</v>
      </c>
      <c r="G65" s="6" t="s">
        <v>131</v>
      </c>
      <c r="H65"/>
      <c r="I65"/>
      <c r="J65"/>
      <c r="K65"/>
    </row>
    <row r="66" spans="1:11" ht="23.4" customHeight="1">
      <c r="A66" s="53" t="s">
        <v>101</v>
      </c>
      <c r="B66" s="55" t="s">
        <v>52</v>
      </c>
      <c r="C66" s="25" t="s">
        <v>160</v>
      </c>
      <c r="D66" s="20">
        <v>15</v>
      </c>
      <c r="E66" s="20">
        <f t="shared" si="1"/>
        <v>41</v>
      </c>
      <c r="F66" s="24" t="s">
        <v>170</v>
      </c>
      <c r="G66" s="6" t="s">
        <v>131</v>
      </c>
      <c r="H66"/>
      <c r="I66"/>
      <c r="J66"/>
      <c r="K66"/>
    </row>
    <row r="67" spans="1:11" ht="19.95" customHeight="1">
      <c r="A67" s="53" t="s">
        <v>101</v>
      </c>
      <c r="B67" s="55" t="s">
        <v>121</v>
      </c>
      <c r="C67" s="25">
        <v>3</v>
      </c>
      <c r="D67" s="20">
        <v>650</v>
      </c>
      <c r="E67" s="20">
        <f t="shared" si="1"/>
        <v>1794</v>
      </c>
      <c r="F67" s="24" t="s">
        <v>170</v>
      </c>
      <c r="G67" s="6" t="s">
        <v>131</v>
      </c>
      <c r="H67"/>
      <c r="I67"/>
      <c r="J67"/>
      <c r="K67"/>
    </row>
    <row r="68" spans="1:11" ht="21" customHeight="1">
      <c r="A68" s="53" t="s">
        <v>101</v>
      </c>
      <c r="B68" s="55" t="s">
        <v>147</v>
      </c>
      <c r="C68" s="25" t="s">
        <v>160</v>
      </c>
      <c r="D68" s="20">
        <v>15</v>
      </c>
      <c r="E68" s="20">
        <f t="shared" si="1"/>
        <v>41</v>
      </c>
      <c r="F68" s="24" t="s">
        <v>170</v>
      </c>
      <c r="G68" s="6" t="s">
        <v>131</v>
      </c>
      <c r="H68"/>
      <c r="I68"/>
      <c r="J68"/>
      <c r="K68"/>
    </row>
    <row r="69" spans="1:11" ht="27" customHeight="1">
      <c r="A69" s="53" t="s">
        <v>101</v>
      </c>
      <c r="B69" s="55" t="s">
        <v>161</v>
      </c>
      <c r="C69" s="25">
        <v>1</v>
      </c>
      <c r="D69" s="20">
        <v>400</v>
      </c>
      <c r="E69" s="20">
        <f t="shared" si="1"/>
        <v>1104</v>
      </c>
      <c r="F69" s="24" t="s">
        <v>170</v>
      </c>
      <c r="G69" s="6" t="s">
        <v>133</v>
      </c>
      <c r="H69"/>
      <c r="I69"/>
      <c r="J69"/>
      <c r="K69"/>
    </row>
    <row r="70" spans="1:11" ht="18" customHeight="1">
      <c r="A70" s="53" t="s">
        <v>101</v>
      </c>
      <c r="B70" s="55" t="s">
        <v>53</v>
      </c>
      <c r="C70" s="25">
        <v>1</v>
      </c>
      <c r="D70" s="20">
        <v>100</v>
      </c>
      <c r="E70" s="20">
        <f t="shared" si="1"/>
        <v>276</v>
      </c>
      <c r="F70" s="24" t="s">
        <v>170</v>
      </c>
      <c r="G70" s="6" t="s">
        <v>132</v>
      </c>
      <c r="H70"/>
      <c r="I70"/>
      <c r="J70"/>
      <c r="K70"/>
    </row>
    <row r="71" spans="1:11" ht="24.6" customHeight="1">
      <c r="A71" s="53" t="s">
        <v>101</v>
      </c>
      <c r="B71" s="55" t="s">
        <v>148</v>
      </c>
      <c r="C71" s="25">
        <v>2</v>
      </c>
      <c r="D71" s="20">
        <v>400</v>
      </c>
      <c r="E71" s="20">
        <f t="shared" si="1"/>
        <v>1104</v>
      </c>
      <c r="F71" s="24" t="s">
        <v>170</v>
      </c>
      <c r="G71" s="71" t="s">
        <v>163</v>
      </c>
      <c r="H71"/>
      <c r="I71"/>
      <c r="J71"/>
      <c r="K71"/>
    </row>
    <row r="72" spans="1:11" ht="18" customHeight="1">
      <c r="A72" s="53" t="s">
        <v>101</v>
      </c>
      <c r="B72" s="55" t="s">
        <v>122</v>
      </c>
      <c r="C72" s="25">
        <v>1</v>
      </c>
      <c r="D72" s="20">
        <v>100</v>
      </c>
      <c r="E72" s="20">
        <f t="shared" si="1"/>
        <v>276</v>
      </c>
      <c r="F72" s="24" t="s">
        <v>170</v>
      </c>
      <c r="G72" s="6" t="s">
        <v>133</v>
      </c>
      <c r="H72"/>
      <c r="I72"/>
      <c r="J72"/>
      <c r="K72"/>
    </row>
    <row r="73" spans="1:11" ht="30.6" customHeight="1">
      <c r="A73" s="53" t="s">
        <v>101</v>
      </c>
      <c r="B73" s="55" t="s">
        <v>159</v>
      </c>
      <c r="C73" s="25">
        <v>1</v>
      </c>
      <c r="D73" s="20">
        <v>100</v>
      </c>
      <c r="E73" s="20">
        <f t="shared" si="1"/>
        <v>276</v>
      </c>
      <c r="F73" s="24" t="s">
        <v>170</v>
      </c>
      <c r="G73" s="6" t="s">
        <v>131</v>
      </c>
      <c r="H73"/>
      <c r="I73"/>
      <c r="J73"/>
      <c r="K73"/>
    </row>
    <row r="74" spans="1:11" ht="18" customHeight="1">
      <c r="A74" s="53" t="s">
        <v>101</v>
      </c>
      <c r="B74" s="55" t="s">
        <v>165</v>
      </c>
      <c r="C74" s="25" t="s">
        <v>160</v>
      </c>
      <c r="D74" s="20">
        <v>10</v>
      </c>
      <c r="E74" s="20">
        <f t="shared" si="1"/>
        <v>28</v>
      </c>
      <c r="F74" s="24" t="s">
        <v>170</v>
      </c>
      <c r="G74" s="6" t="s">
        <v>131</v>
      </c>
      <c r="H74"/>
      <c r="I74"/>
      <c r="J74"/>
      <c r="K74"/>
    </row>
    <row r="75" spans="1:11" ht="18" customHeight="1">
      <c r="A75" s="53" t="s">
        <v>101</v>
      </c>
      <c r="B75" s="55" t="s">
        <v>166</v>
      </c>
      <c r="C75" s="25" t="s">
        <v>160</v>
      </c>
      <c r="D75" s="20">
        <v>10</v>
      </c>
      <c r="E75" s="20">
        <f t="shared" si="1"/>
        <v>28</v>
      </c>
      <c r="F75" s="24" t="s">
        <v>170</v>
      </c>
      <c r="G75" s="6" t="s">
        <v>131</v>
      </c>
      <c r="H75"/>
      <c r="I75"/>
      <c r="J75"/>
      <c r="K75"/>
    </row>
    <row r="76" spans="1:11" ht="19.5" customHeight="1">
      <c r="A76" s="53" t="s">
        <v>101</v>
      </c>
      <c r="B76" s="55" t="s">
        <v>167</v>
      </c>
      <c r="C76" s="25" t="s">
        <v>160</v>
      </c>
      <c r="D76" s="20">
        <v>10</v>
      </c>
      <c r="E76" s="20">
        <f t="shared" si="1"/>
        <v>28</v>
      </c>
      <c r="F76" s="24" t="s">
        <v>170</v>
      </c>
      <c r="G76" s="6" t="s">
        <v>131</v>
      </c>
      <c r="H76"/>
      <c r="I76"/>
      <c r="J76"/>
      <c r="K76"/>
    </row>
    <row r="77" spans="1:11" ht="21.6" customHeight="1">
      <c r="A77" s="53" t="s">
        <v>101</v>
      </c>
      <c r="B77" s="55" t="s">
        <v>168</v>
      </c>
      <c r="C77" s="25" t="s">
        <v>160</v>
      </c>
      <c r="D77" s="20">
        <v>10</v>
      </c>
      <c r="E77" s="20">
        <f t="shared" si="1"/>
        <v>28</v>
      </c>
      <c r="F77" s="24" t="s">
        <v>170</v>
      </c>
      <c r="G77" s="6" t="s">
        <v>131</v>
      </c>
      <c r="H77"/>
      <c r="I77"/>
      <c r="J77"/>
      <c r="K77"/>
    </row>
    <row r="78" spans="1:11" ht="19.95" customHeight="1">
      <c r="A78" s="53" t="s">
        <v>101</v>
      </c>
      <c r="B78" s="55" t="s">
        <v>150</v>
      </c>
      <c r="C78" s="25">
        <v>1</v>
      </c>
      <c r="D78" s="20">
        <v>100</v>
      </c>
      <c r="E78" s="20">
        <f t="shared" si="1"/>
        <v>276</v>
      </c>
      <c r="F78" s="24" t="s">
        <v>170</v>
      </c>
      <c r="G78" s="6" t="s">
        <v>133</v>
      </c>
      <c r="H78"/>
      <c r="I78"/>
      <c r="J78"/>
      <c r="K78"/>
    </row>
    <row r="79" spans="1:11" ht="34.2" customHeight="1">
      <c r="A79" s="53" t="s">
        <v>101</v>
      </c>
      <c r="B79" s="55" t="s">
        <v>162</v>
      </c>
      <c r="C79" s="25">
        <v>1</v>
      </c>
      <c r="D79" s="20">
        <v>150</v>
      </c>
      <c r="E79" s="20">
        <f t="shared" si="1"/>
        <v>414</v>
      </c>
      <c r="F79" s="24" t="s">
        <v>170</v>
      </c>
      <c r="G79" s="6" t="s">
        <v>133</v>
      </c>
      <c r="H79"/>
      <c r="I79"/>
      <c r="J79"/>
      <c r="K79"/>
    </row>
    <row r="80" spans="1:11" ht="21" customHeight="1">
      <c r="A80" s="53" t="s">
        <v>101</v>
      </c>
      <c r="B80" s="52" t="s">
        <v>123</v>
      </c>
      <c r="C80" s="25">
        <v>1</v>
      </c>
      <c r="D80" s="20">
        <v>10</v>
      </c>
      <c r="E80" s="20">
        <f t="shared" si="1"/>
        <v>28</v>
      </c>
      <c r="F80" s="24" t="s">
        <v>170</v>
      </c>
      <c r="G80" s="6" t="s">
        <v>131</v>
      </c>
      <c r="H80"/>
      <c r="I80"/>
      <c r="J80"/>
      <c r="K80"/>
    </row>
    <row r="81" spans="1:11" ht="22.95" customHeight="1">
      <c r="A81" s="53" t="s">
        <v>101</v>
      </c>
      <c r="B81" s="52" t="s">
        <v>124</v>
      </c>
      <c r="C81" s="25" t="s">
        <v>160</v>
      </c>
      <c r="D81" s="20">
        <v>10</v>
      </c>
      <c r="E81" s="20">
        <f t="shared" si="1"/>
        <v>28</v>
      </c>
      <c r="F81" s="24" t="s">
        <v>170</v>
      </c>
      <c r="G81" s="6" t="s">
        <v>131</v>
      </c>
      <c r="H81"/>
      <c r="I81"/>
      <c r="J81"/>
      <c r="K81"/>
    </row>
    <row r="82" spans="1:11" ht="21.6" customHeight="1">
      <c r="A82" s="53" t="s">
        <v>101</v>
      </c>
      <c r="B82" s="52" t="s">
        <v>125</v>
      </c>
      <c r="C82" s="25">
        <v>1</v>
      </c>
      <c r="D82" s="20">
        <v>10</v>
      </c>
      <c r="E82" s="20">
        <f t="shared" si="1"/>
        <v>28</v>
      </c>
      <c r="F82" s="24" t="s">
        <v>170</v>
      </c>
      <c r="G82" s="6" t="s">
        <v>131</v>
      </c>
      <c r="H82"/>
      <c r="I82"/>
      <c r="J82"/>
      <c r="K82"/>
    </row>
    <row r="83" spans="1:11" ht="22.2" customHeight="1">
      <c r="A83" s="53" t="s">
        <v>101</v>
      </c>
      <c r="B83" s="52" t="s">
        <v>154</v>
      </c>
      <c r="C83" s="25">
        <v>1</v>
      </c>
      <c r="D83" s="20">
        <v>125</v>
      </c>
      <c r="E83" s="20">
        <f t="shared" si="1"/>
        <v>345</v>
      </c>
      <c r="F83" s="24" t="s">
        <v>170</v>
      </c>
      <c r="G83" s="6" t="s">
        <v>131</v>
      </c>
      <c r="H83"/>
      <c r="I83"/>
      <c r="J83"/>
      <c r="K83"/>
    </row>
    <row r="84" spans="1:11" ht="20.4" customHeight="1">
      <c r="A84" s="53" t="s">
        <v>101</v>
      </c>
      <c r="B84" s="52" t="s">
        <v>126</v>
      </c>
      <c r="C84" s="25" t="s">
        <v>160</v>
      </c>
      <c r="D84" s="20">
        <v>15</v>
      </c>
      <c r="E84" s="20">
        <f t="shared" si="1"/>
        <v>41</v>
      </c>
      <c r="F84" s="24" t="s">
        <v>170</v>
      </c>
      <c r="G84" s="6" t="s">
        <v>131</v>
      </c>
      <c r="H84"/>
      <c r="I84"/>
      <c r="J84"/>
      <c r="K84"/>
    </row>
    <row r="85" spans="1:11" ht="22.2" customHeight="1">
      <c r="A85" s="53" t="s">
        <v>101</v>
      </c>
      <c r="B85" s="52" t="s">
        <v>127</v>
      </c>
      <c r="C85" s="25" t="s">
        <v>160</v>
      </c>
      <c r="D85" s="20">
        <v>10</v>
      </c>
      <c r="E85" s="20">
        <f t="shared" si="1"/>
        <v>28</v>
      </c>
      <c r="F85" s="24" t="s">
        <v>170</v>
      </c>
      <c r="G85" s="6" t="s">
        <v>131</v>
      </c>
      <c r="H85"/>
      <c r="I85"/>
      <c r="J85"/>
      <c r="K85"/>
    </row>
    <row r="86" spans="1:11" ht="20.4" customHeight="1">
      <c r="A86" s="53" t="s">
        <v>101</v>
      </c>
      <c r="B86" s="52" t="s">
        <v>128</v>
      </c>
      <c r="C86" s="25" t="s">
        <v>160</v>
      </c>
      <c r="D86" s="20">
        <v>10</v>
      </c>
      <c r="E86" s="20">
        <f t="shared" si="1"/>
        <v>28</v>
      </c>
      <c r="F86" s="24" t="s">
        <v>170</v>
      </c>
      <c r="G86" s="6" t="s">
        <v>131</v>
      </c>
      <c r="H86"/>
      <c r="I86"/>
      <c r="J86"/>
      <c r="K86"/>
    </row>
    <row r="87" spans="1:11" ht="19.95" customHeight="1">
      <c r="A87" s="53" t="s">
        <v>101</v>
      </c>
      <c r="B87" s="52" t="s">
        <v>129</v>
      </c>
      <c r="C87" s="25" t="s">
        <v>160</v>
      </c>
      <c r="D87" s="20">
        <v>10</v>
      </c>
      <c r="E87" s="20">
        <f t="shared" si="1"/>
        <v>28</v>
      </c>
      <c r="F87" s="24" t="s">
        <v>170</v>
      </c>
      <c r="G87" s="6" t="s">
        <v>131</v>
      </c>
      <c r="H87"/>
      <c r="I87"/>
      <c r="J87"/>
      <c r="K87"/>
    </row>
    <row r="88" spans="1:11" ht="21.6" customHeight="1">
      <c r="A88" s="53" t="s">
        <v>101</v>
      </c>
      <c r="B88" s="52" t="s">
        <v>157</v>
      </c>
      <c r="C88" s="25" t="s">
        <v>160</v>
      </c>
      <c r="D88" s="20">
        <v>10</v>
      </c>
      <c r="E88" s="20">
        <f aca="true" t="shared" si="2" ref="E88:E119">ROUND(D88*2.76,0)</f>
        <v>28</v>
      </c>
      <c r="F88" s="24" t="s">
        <v>170</v>
      </c>
      <c r="G88" s="6" t="s">
        <v>131</v>
      </c>
      <c r="H88"/>
      <c r="I88"/>
      <c r="J88"/>
      <c r="K88"/>
    </row>
    <row r="89" spans="1:11" ht="21.6" customHeight="1">
      <c r="A89" s="53" t="s">
        <v>101</v>
      </c>
      <c r="B89" s="52" t="s">
        <v>130</v>
      </c>
      <c r="C89" s="25">
        <v>1</v>
      </c>
      <c r="D89" s="20">
        <v>10</v>
      </c>
      <c r="E89" s="20">
        <f t="shared" si="2"/>
        <v>28</v>
      </c>
      <c r="F89" s="24" t="s">
        <v>170</v>
      </c>
      <c r="G89" s="6" t="s">
        <v>131</v>
      </c>
      <c r="H89"/>
      <c r="I89"/>
      <c r="J89"/>
      <c r="K89"/>
    </row>
    <row r="90" spans="1:11" ht="19.2" customHeight="1">
      <c r="A90" s="12" t="s">
        <v>169</v>
      </c>
      <c r="B90" s="29" t="s">
        <v>173</v>
      </c>
      <c r="C90" s="20">
        <v>4</v>
      </c>
      <c r="D90" s="30">
        <v>1000</v>
      </c>
      <c r="E90" s="20">
        <f t="shared" si="2"/>
        <v>2760</v>
      </c>
      <c r="F90" s="20" t="s">
        <v>170</v>
      </c>
      <c r="G90" s="29" t="s">
        <v>239</v>
      </c>
      <c r="H90"/>
      <c r="I90"/>
      <c r="J90"/>
      <c r="K90"/>
    </row>
    <row r="91" spans="1:11" ht="19.95" customHeight="1">
      <c r="A91" s="12" t="s">
        <v>169</v>
      </c>
      <c r="B91" s="29" t="s">
        <v>174</v>
      </c>
      <c r="C91" s="20">
        <v>2</v>
      </c>
      <c r="D91" s="20">
        <v>400</v>
      </c>
      <c r="E91" s="20">
        <f t="shared" si="2"/>
        <v>1104</v>
      </c>
      <c r="F91" s="20" t="s">
        <v>170</v>
      </c>
      <c r="G91" s="29" t="s">
        <v>131</v>
      </c>
      <c r="H91"/>
      <c r="I91"/>
      <c r="J91"/>
      <c r="K91"/>
    </row>
    <row r="92" spans="1:11" ht="19.2" customHeight="1">
      <c r="A92" s="12" t="s">
        <v>169</v>
      </c>
      <c r="B92" s="29" t="s">
        <v>175</v>
      </c>
      <c r="C92" s="20">
        <v>2</v>
      </c>
      <c r="D92" s="20">
        <v>400</v>
      </c>
      <c r="E92" s="20">
        <f t="shared" si="2"/>
        <v>1104</v>
      </c>
      <c r="F92" s="20" t="s">
        <v>170</v>
      </c>
      <c r="G92" s="29" t="s">
        <v>239</v>
      </c>
      <c r="H92"/>
      <c r="I92"/>
      <c r="J92"/>
      <c r="K92"/>
    </row>
    <row r="93" spans="1:11" ht="17.4" customHeight="1">
      <c r="A93" s="12" t="s">
        <v>169</v>
      </c>
      <c r="B93" s="29" t="s">
        <v>242</v>
      </c>
      <c r="C93" s="20">
        <v>1</v>
      </c>
      <c r="D93" s="20">
        <v>100</v>
      </c>
      <c r="E93" s="20">
        <f t="shared" si="2"/>
        <v>276</v>
      </c>
      <c r="F93" s="20" t="s">
        <v>170</v>
      </c>
      <c r="G93" s="29" t="s">
        <v>255</v>
      </c>
      <c r="H93"/>
      <c r="I93"/>
      <c r="J93"/>
      <c r="K93"/>
    </row>
    <row r="94" spans="1:11" ht="19.95" customHeight="1">
      <c r="A94" s="12" t="s">
        <v>169</v>
      </c>
      <c r="B94" s="29" t="s">
        <v>243</v>
      </c>
      <c r="C94" s="20">
        <v>1</v>
      </c>
      <c r="D94" s="20">
        <v>100</v>
      </c>
      <c r="E94" s="20">
        <f t="shared" si="2"/>
        <v>276</v>
      </c>
      <c r="F94" s="20" t="s">
        <v>170</v>
      </c>
      <c r="G94" s="29" t="s">
        <v>256</v>
      </c>
      <c r="H94"/>
      <c r="I94"/>
      <c r="J94"/>
      <c r="K94"/>
    </row>
    <row r="95" spans="1:11" ht="20.4" customHeight="1">
      <c r="A95" s="12" t="s">
        <v>169</v>
      </c>
      <c r="B95" s="29" t="s">
        <v>244</v>
      </c>
      <c r="C95" s="20">
        <v>2</v>
      </c>
      <c r="D95" s="20">
        <v>200</v>
      </c>
      <c r="E95" s="20">
        <f t="shared" si="2"/>
        <v>552</v>
      </c>
      <c r="F95" s="20" t="s">
        <v>170</v>
      </c>
      <c r="G95" s="29" t="s">
        <v>257</v>
      </c>
      <c r="H95"/>
      <c r="I95"/>
      <c r="J95"/>
      <c r="K95"/>
    </row>
    <row r="96" spans="1:11" ht="21.6" customHeight="1">
      <c r="A96" s="12" t="s">
        <v>169</v>
      </c>
      <c r="B96" s="29" t="s">
        <v>245</v>
      </c>
      <c r="C96" s="20">
        <v>2</v>
      </c>
      <c r="D96" s="20">
        <v>200</v>
      </c>
      <c r="E96" s="20">
        <f t="shared" si="2"/>
        <v>552</v>
      </c>
      <c r="F96" s="20" t="s">
        <v>170</v>
      </c>
      <c r="G96" s="29" t="s">
        <v>258</v>
      </c>
      <c r="H96"/>
      <c r="I96"/>
      <c r="J96"/>
      <c r="K96"/>
    </row>
    <row r="97" spans="1:11" ht="22.2" customHeight="1">
      <c r="A97" s="12" t="s">
        <v>169</v>
      </c>
      <c r="B97" s="29" t="s">
        <v>246</v>
      </c>
      <c r="C97" s="20">
        <v>1</v>
      </c>
      <c r="D97" s="20">
        <v>100</v>
      </c>
      <c r="E97" s="20">
        <f t="shared" si="2"/>
        <v>276</v>
      </c>
      <c r="F97" s="20" t="s">
        <v>170</v>
      </c>
      <c r="G97" s="29" t="s">
        <v>259</v>
      </c>
      <c r="H97"/>
      <c r="I97"/>
      <c r="J97"/>
      <c r="K97"/>
    </row>
    <row r="98" spans="1:11" ht="22.2" customHeight="1">
      <c r="A98" s="12" t="s">
        <v>169</v>
      </c>
      <c r="B98" s="29" t="s">
        <v>247</v>
      </c>
      <c r="C98" s="20">
        <v>1</v>
      </c>
      <c r="D98" s="20">
        <v>100</v>
      </c>
      <c r="E98" s="20">
        <f t="shared" si="2"/>
        <v>276</v>
      </c>
      <c r="F98" s="20" t="s">
        <v>170</v>
      </c>
      <c r="G98" s="29" t="s">
        <v>260</v>
      </c>
      <c r="H98"/>
      <c r="I98"/>
      <c r="J98"/>
      <c r="K98"/>
    </row>
    <row r="99" spans="1:11" ht="23.4" customHeight="1">
      <c r="A99" s="12" t="s">
        <v>169</v>
      </c>
      <c r="B99" s="29" t="s">
        <v>269</v>
      </c>
      <c r="C99" s="20">
        <v>1</v>
      </c>
      <c r="D99" s="20">
        <v>100</v>
      </c>
      <c r="E99" s="20">
        <f t="shared" si="2"/>
        <v>276</v>
      </c>
      <c r="F99" s="20" t="s">
        <v>170</v>
      </c>
      <c r="G99" s="29" t="s">
        <v>270</v>
      </c>
      <c r="H99"/>
      <c r="I99"/>
      <c r="J99"/>
      <c r="K99"/>
    </row>
    <row r="100" spans="1:11" ht="23.4" customHeight="1">
      <c r="A100" s="12" t="s">
        <v>169</v>
      </c>
      <c r="B100" s="29" t="s">
        <v>248</v>
      </c>
      <c r="C100" s="20">
        <v>1</v>
      </c>
      <c r="D100" s="20">
        <v>100</v>
      </c>
      <c r="E100" s="20">
        <f t="shared" si="2"/>
        <v>276</v>
      </c>
      <c r="F100" s="20" t="s">
        <v>170</v>
      </c>
      <c r="G100" s="29" t="s">
        <v>261</v>
      </c>
      <c r="H100"/>
      <c r="I100"/>
      <c r="J100"/>
      <c r="K100"/>
    </row>
    <row r="101" spans="1:11" ht="23.4" customHeight="1">
      <c r="A101" s="12" t="s">
        <v>169</v>
      </c>
      <c r="B101" s="29" t="s">
        <v>249</v>
      </c>
      <c r="C101" s="20">
        <v>1</v>
      </c>
      <c r="D101" s="20">
        <v>50</v>
      </c>
      <c r="E101" s="20">
        <f t="shared" si="2"/>
        <v>138</v>
      </c>
      <c r="F101" s="20" t="s">
        <v>170</v>
      </c>
      <c r="G101" s="29" t="s">
        <v>262</v>
      </c>
      <c r="H101"/>
      <c r="I101"/>
      <c r="J101"/>
      <c r="K101"/>
    </row>
    <row r="102" spans="1:11" ht="21" customHeight="1">
      <c r="A102" s="12" t="s">
        <v>169</v>
      </c>
      <c r="B102" s="29" t="s">
        <v>250</v>
      </c>
      <c r="C102" s="20">
        <v>1</v>
      </c>
      <c r="D102" s="20">
        <v>100</v>
      </c>
      <c r="E102" s="20">
        <f t="shared" si="2"/>
        <v>276</v>
      </c>
      <c r="F102" s="20" t="s">
        <v>170</v>
      </c>
      <c r="G102" s="29" t="s">
        <v>263</v>
      </c>
      <c r="H102"/>
      <c r="I102"/>
      <c r="J102"/>
      <c r="K102"/>
    </row>
    <row r="103" spans="1:11" ht="21" customHeight="1">
      <c r="A103" s="12" t="s">
        <v>169</v>
      </c>
      <c r="B103" s="29" t="s">
        <v>253</v>
      </c>
      <c r="C103" s="20">
        <v>1</v>
      </c>
      <c r="D103" s="20">
        <v>100</v>
      </c>
      <c r="E103" s="20">
        <f t="shared" si="2"/>
        <v>276</v>
      </c>
      <c r="F103" s="20" t="s">
        <v>170</v>
      </c>
      <c r="G103" s="29" t="s">
        <v>264</v>
      </c>
      <c r="H103"/>
      <c r="I103"/>
      <c r="J103"/>
      <c r="K103"/>
    </row>
    <row r="104" spans="1:11" ht="21" customHeight="1">
      <c r="A104" s="12" t="s">
        <v>169</v>
      </c>
      <c r="B104" s="29" t="s">
        <v>254</v>
      </c>
      <c r="C104" s="20">
        <v>1</v>
      </c>
      <c r="D104" s="20">
        <v>100</v>
      </c>
      <c r="E104" s="20">
        <f t="shared" si="2"/>
        <v>276</v>
      </c>
      <c r="F104" s="20" t="s">
        <v>170</v>
      </c>
      <c r="G104" s="29" t="s">
        <v>265</v>
      </c>
      <c r="H104"/>
      <c r="I104"/>
      <c r="J104"/>
      <c r="K104"/>
    </row>
    <row r="105" spans="1:11" ht="19.95" customHeight="1">
      <c r="A105" s="12" t="s">
        <v>169</v>
      </c>
      <c r="B105" s="75" t="s">
        <v>271</v>
      </c>
      <c r="C105" s="20">
        <v>1</v>
      </c>
      <c r="D105" s="20">
        <v>50</v>
      </c>
      <c r="E105" s="20">
        <f t="shared" si="2"/>
        <v>138</v>
      </c>
      <c r="F105" s="20" t="s">
        <v>170</v>
      </c>
      <c r="G105" s="29" t="s">
        <v>272</v>
      </c>
      <c r="H105"/>
      <c r="I105"/>
      <c r="J105"/>
      <c r="K105"/>
    </row>
    <row r="106" spans="1:11" ht="21" customHeight="1">
      <c r="A106" s="12" t="s">
        <v>169</v>
      </c>
      <c r="B106" s="75" t="s">
        <v>273</v>
      </c>
      <c r="C106" s="20">
        <v>1</v>
      </c>
      <c r="D106" s="20">
        <v>100</v>
      </c>
      <c r="E106" s="20">
        <f t="shared" si="2"/>
        <v>276</v>
      </c>
      <c r="F106" s="20" t="s">
        <v>170</v>
      </c>
      <c r="G106" s="29" t="s">
        <v>274</v>
      </c>
      <c r="H106"/>
      <c r="I106"/>
      <c r="J106"/>
      <c r="K106"/>
    </row>
    <row r="107" spans="1:11" ht="22.95" customHeight="1">
      <c r="A107" s="12" t="s">
        <v>169</v>
      </c>
      <c r="B107" s="75" t="s">
        <v>268</v>
      </c>
      <c r="C107" s="20">
        <v>1</v>
      </c>
      <c r="D107" s="20">
        <v>100</v>
      </c>
      <c r="E107" s="20">
        <f t="shared" si="2"/>
        <v>276</v>
      </c>
      <c r="F107" s="20" t="s">
        <v>170</v>
      </c>
      <c r="G107" s="29"/>
      <c r="H107"/>
      <c r="I107"/>
      <c r="J107"/>
      <c r="K107"/>
    </row>
    <row r="108" spans="1:11" ht="28.8">
      <c r="A108" s="12" t="s">
        <v>169</v>
      </c>
      <c r="B108" s="29" t="s">
        <v>251</v>
      </c>
      <c r="C108" s="20">
        <v>1</v>
      </c>
      <c r="D108" s="20">
        <v>100</v>
      </c>
      <c r="E108" s="20">
        <f t="shared" si="2"/>
        <v>276</v>
      </c>
      <c r="F108" s="20" t="s">
        <v>170</v>
      </c>
      <c r="G108" s="29" t="s">
        <v>252</v>
      </c>
      <c r="H108"/>
      <c r="I108"/>
      <c r="J108"/>
      <c r="K108"/>
    </row>
    <row r="109" spans="1:11" ht="24.6" customHeight="1">
      <c r="A109" s="12" t="s">
        <v>169</v>
      </c>
      <c r="B109" s="29" t="s">
        <v>266</v>
      </c>
      <c r="C109" s="20">
        <v>1</v>
      </c>
      <c r="D109" s="20">
        <v>100</v>
      </c>
      <c r="E109" s="20">
        <f t="shared" si="2"/>
        <v>276</v>
      </c>
      <c r="F109" s="20" t="s">
        <v>170</v>
      </c>
      <c r="G109" s="29" t="s">
        <v>267</v>
      </c>
      <c r="H109"/>
      <c r="I109"/>
      <c r="J109"/>
      <c r="K109"/>
    </row>
    <row r="110" spans="1:11" ht="47.4" customHeight="1">
      <c r="A110" s="12" t="s">
        <v>169</v>
      </c>
      <c r="B110" s="29" t="s">
        <v>309</v>
      </c>
      <c r="C110" s="20">
        <v>8</v>
      </c>
      <c r="D110" s="20">
        <f>8*100</f>
        <v>800</v>
      </c>
      <c r="E110" s="20">
        <f t="shared" si="2"/>
        <v>2208</v>
      </c>
      <c r="F110" s="20" t="s">
        <v>170</v>
      </c>
      <c r="G110" s="29" t="s">
        <v>310</v>
      </c>
      <c r="H110"/>
      <c r="I110"/>
      <c r="J110"/>
      <c r="K110"/>
    </row>
    <row r="111" spans="1:11" ht="21" customHeight="1">
      <c r="A111" s="12" t="s">
        <v>169</v>
      </c>
      <c r="B111" s="29" t="s">
        <v>275</v>
      </c>
      <c r="C111" s="20">
        <v>1</v>
      </c>
      <c r="D111" s="20">
        <v>20</v>
      </c>
      <c r="E111" s="20">
        <f t="shared" si="2"/>
        <v>55</v>
      </c>
      <c r="F111" s="20" t="s">
        <v>170</v>
      </c>
      <c r="G111" s="29" t="s">
        <v>241</v>
      </c>
      <c r="H111"/>
      <c r="I111"/>
      <c r="J111"/>
      <c r="K111"/>
    </row>
    <row r="112" spans="1:11" ht="19.2" customHeight="1">
      <c r="A112" s="12" t="s">
        <v>169</v>
      </c>
      <c r="B112" s="29" t="s">
        <v>276</v>
      </c>
      <c r="C112" s="20">
        <v>1</v>
      </c>
      <c r="D112" s="20">
        <v>10</v>
      </c>
      <c r="E112" s="20">
        <f t="shared" si="2"/>
        <v>28</v>
      </c>
      <c r="F112" s="20" t="s">
        <v>170</v>
      </c>
      <c r="G112" s="29" t="s">
        <v>241</v>
      </c>
      <c r="H112"/>
      <c r="I112"/>
      <c r="J112"/>
      <c r="K112"/>
    </row>
    <row r="113" spans="1:11" ht="22.2" customHeight="1">
      <c r="A113" s="12" t="s">
        <v>169</v>
      </c>
      <c r="B113" s="29" t="s">
        <v>277</v>
      </c>
      <c r="C113" s="20">
        <v>1</v>
      </c>
      <c r="D113" s="20">
        <v>20</v>
      </c>
      <c r="E113" s="20">
        <f t="shared" si="2"/>
        <v>55</v>
      </c>
      <c r="F113" s="20" t="s">
        <v>170</v>
      </c>
      <c r="G113" s="29" t="s">
        <v>241</v>
      </c>
      <c r="H113"/>
      <c r="I113"/>
      <c r="J113"/>
      <c r="K113"/>
    </row>
    <row r="114" spans="1:11" ht="21.6" customHeight="1">
      <c r="A114" s="12" t="s">
        <v>169</v>
      </c>
      <c r="B114" s="29" t="s">
        <v>278</v>
      </c>
      <c r="C114" s="20">
        <v>1</v>
      </c>
      <c r="D114" s="20">
        <v>10</v>
      </c>
      <c r="E114" s="20">
        <f t="shared" si="2"/>
        <v>28</v>
      </c>
      <c r="F114" s="20" t="s">
        <v>170</v>
      </c>
      <c r="G114" s="29" t="s">
        <v>241</v>
      </c>
      <c r="H114"/>
      <c r="I114"/>
      <c r="J114"/>
      <c r="K114"/>
    </row>
    <row r="115" spans="1:11" ht="21" customHeight="1">
      <c r="A115" s="12" t="s">
        <v>169</v>
      </c>
      <c r="B115" s="29" t="s">
        <v>279</v>
      </c>
      <c r="C115" s="20">
        <v>1</v>
      </c>
      <c r="D115" s="20">
        <v>10</v>
      </c>
      <c r="E115" s="20">
        <f t="shared" si="2"/>
        <v>28</v>
      </c>
      <c r="F115" s="20" t="s">
        <v>170</v>
      </c>
      <c r="G115" s="29" t="s">
        <v>241</v>
      </c>
      <c r="H115"/>
      <c r="I115"/>
      <c r="J115"/>
      <c r="K115"/>
    </row>
    <row r="116" spans="1:11" ht="18" customHeight="1">
      <c r="A116" s="12" t="s">
        <v>169</v>
      </c>
      <c r="B116" s="29" t="s">
        <v>280</v>
      </c>
      <c r="C116" s="20">
        <v>1</v>
      </c>
      <c r="D116" s="20">
        <v>20</v>
      </c>
      <c r="E116" s="20">
        <f t="shared" si="2"/>
        <v>55</v>
      </c>
      <c r="F116" s="20" t="s">
        <v>170</v>
      </c>
      <c r="G116" s="29" t="s">
        <v>241</v>
      </c>
      <c r="H116"/>
      <c r="I116"/>
      <c r="J116"/>
      <c r="K116"/>
    </row>
    <row r="117" spans="1:11" ht="18" customHeight="1">
      <c r="A117" s="12" t="s">
        <v>169</v>
      </c>
      <c r="B117" s="29" t="s">
        <v>281</v>
      </c>
      <c r="C117" s="20">
        <v>1</v>
      </c>
      <c r="D117" s="20">
        <v>20</v>
      </c>
      <c r="E117" s="20">
        <f t="shared" si="2"/>
        <v>55</v>
      </c>
      <c r="F117" s="20" t="s">
        <v>170</v>
      </c>
      <c r="G117" s="29" t="s">
        <v>241</v>
      </c>
      <c r="H117"/>
      <c r="I117"/>
      <c r="J117"/>
      <c r="K117"/>
    </row>
    <row r="118" spans="1:11" ht="18" customHeight="1">
      <c r="A118" s="12" t="s">
        <v>169</v>
      </c>
      <c r="B118" s="29" t="s">
        <v>282</v>
      </c>
      <c r="C118" s="20">
        <v>1</v>
      </c>
      <c r="D118" s="20">
        <v>20</v>
      </c>
      <c r="E118" s="20">
        <f t="shared" si="2"/>
        <v>55</v>
      </c>
      <c r="F118" s="20" t="s">
        <v>170</v>
      </c>
      <c r="G118" s="29" t="s">
        <v>241</v>
      </c>
      <c r="H118"/>
      <c r="I118"/>
      <c r="J118"/>
      <c r="K118"/>
    </row>
    <row r="119" spans="1:11" ht="18" customHeight="1">
      <c r="A119" s="12" t="s">
        <v>169</v>
      </c>
      <c r="B119" s="29" t="s">
        <v>283</v>
      </c>
      <c r="C119" s="20">
        <v>1</v>
      </c>
      <c r="D119" s="20">
        <v>20</v>
      </c>
      <c r="E119" s="20">
        <f t="shared" si="2"/>
        <v>55</v>
      </c>
      <c r="F119" s="20" t="s">
        <v>170</v>
      </c>
      <c r="G119" s="29" t="s">
        <v>241</v>
      </c>
      <c r="H119"/>
      <c r="I119"/>
      <c r="J119"/>
      <c r="K119"/>
    </row>
    <row r="120" spans="1:11" ht="18" customHeight="1">
      <c r="A120" s="12" t="s">
        <v>169</v>
      </c>
      <c r="B120" s="29" t="s">
        <v>284</v>
      </c>
      <c r="C120" s="20">
        <v>1</v>
      </c>
      <c r="D120" s="20">
        <v>20</v>
      </c>
      <c r="E120" s="20">
        <f aca="true" t="shared" si="3" ref="E120:E147">ROUND(D120*2.76,0)</f>
        <v>55</v>
      </c>
      <c r="F120" s="20" t="s">
        <v>170</v>
      </c>
      <c r="G120" s="29" t="s">
        <v>241</v>
      </c>
      <c r="H120"/>
      <c r="I120"/>
      <c r="J120"/>
      <c r="K120"/>
    </row>
    <row r="121" spans="1:11" ht="18" customHeight="1">
      <c r="A121" s="12" t="s">
        <v>169</v>
      </c>
      <c r="B121" s="29" t="s">
        <v>285</v>
      </c>
      <c r="C121" s="20">
        <v>1</v>
      </c>
      <c r="D121" s="20">
        <v>20</v>
      </c>
      <c r="E121" s="20">
        <f t="shared" si="3"/>
        <v>55</v>
      </c>
      <c r="F121" s="20" t="s">
        <v>170</v>
      </c>
      <c r="G121" s="29" t="s">
        <v>241</v>
      </c>
      <c r="H121"/>
      <c r="I121"/>
      <c r="J121"/>
      <c r="K121"/>
    </row>
    <row r="122" spans="1:11" ht="18" customHeight="1">
      <c r="A122" s="12" t="s">
        <v>169</v>
      </c>
      <c r="B122" s="29" t="s">
        <v>286</v>
      </c>
      <c r="C122" s="20">
        <v>1</v>
      </c>
      <c r="D122" s="20">
        <v>20</v>
      </c>
      <c r="E122" s="20">
        <f t="shared" si="3"/>
        <v>55</v>
      </c>
      <c r="F122" s="20" t="s">
        <v>170</v>
      </c>
      <c r="G122" s="29" t="s">
        <v>241</v>
      </c>
      <c r="H122"/>
      <c r="I122"/>
      <c r="J122"/>
      <c r="K122"/>
    </row>
    <row r="123" spans="1:11" ht="18" customHeight="1">
      <c r="A123" s="12" t="s">
        <v>169</v>
      </c>
      <c r="B123" s="29" t="s">
        <v>287</v>
      </c>
      <c r="C123" s="20">
        <v>1</v>
      </c>
      <c r="D123" s="20">
        <v>20</v>
      </c>
      <c r="E123" s="20">
        <f t="shared" si="3"/>
        <v>55</v>
      </c>
      <c r="F123" s="20" t="s">
        <v>170</v>
      </c>
      <c r="G123" s="29" t="s">
        <v>241</v>
      </c>
      <c r="H123"/>
      <c r="I123"/>
      <c r="J123"/>
      <c r="K123"/>
    </row>
    <row r="124" spans="1:11" ht="18" customHeight="1">
      <c r="A124" s="12" t="s">
        <v>169</v>
      </c>
      <c r="B124" s="29" t="s">
        <v>185</v>
      </c>
      <c r="C124" s="20">
        <v>1</v>
      </c>
      <c r="D124" s="20">
        <v>20</v>
      </c>
      <c r="E124" s="20">
        <f t="shared" si="3"/>
        <v>55</v>
      </c>
      <c r="F124" s="20" t="s">
        <v>170</v>
      </c>
      <c r="G124" s="29" t="s">
        <v>241</v>
      </c>
      <c r="H124"/>
      <c r="I124"/>
      <c r="J124"/>
      <c r="K124"/>
    </row>
    <row r="125" spans="1:11" ht="18" customHeight="1">
      <c r="A125" s="12" t="s">
        <v>169</v>
      </c>
      <c r="B125" s="29" t="s">
        <v>288</v>
      </c>
      <c r="C125" s="20">
        <v>1</v>
      </c>
      <c r="D125" s="20">
        <v>20</v>
      </c>
      <c r="E125" s="20">
        <f t="shared" si="3"/>
        <v>55</v>
      </c>
      <c r="F125" s="20" t="s">
        <v>170</v>
      </c>
      <c r="G125" s="29" t="s">
        <v>241</v>
      </c>
      <c r="H125"/>
      <c r="I125"/>
      <c r="J125"/>
      <c r="K125"/>
    </row>
    <row r="126" spans="1:11" ht="18" customHeight="1">
      <c r="A126" s="12" t="s">
        <v>169</v>
      </c>
      <c r="B126" s="29" t="s">
        <v>289</v>
      </c>
      <c r="C126" s="20">
        <v>1</v>
      </c>
      <c r="D126" s="20">
        <v>20</v>
      </c>
      <c r="E126" s="20">
        <f t="shared" si="3"/>
        <v>55</v>
      </c>
      <c r="F126" s="20" t="s">
        <v>170</v>
      </c>
      <c r="G126" s="29" t="s">
        <v>241</v>
      </c>
      <c r="H126"/>
      <c r="I126"/>
      <c r="J126"/>
      <c r="K126"/>
    </row>
    <row r="127" spans="1:11" ht="18" customHeight="1">
      <c r="A127" s="12" t="s">
        <v>169</v>
      </c>
      <c r="B127" s="29" t="s">
        <v>290</v>
      </c>
      <c r="C127" s="20">
        <v>1</v>
      </c>
      <c r="D127" s="20">
        <v>15</v>
      </c>
      <c r="E127" s="20">
        <f t="shared" si="3"/>
        <v>41</v>
      </c>
      <c r="F127" s="20" t="s">
        <v>170</v>
      </c>
      <c r="G127" s="29" t="s">
        <v>241</v>
      </c>
      <c r="H127"/>
      <c r="I127"/>
      <c r="J127"/>
      <c r="K127"/>
    </row>
    <row r="128" spans="1:11" ht="18" customHeight="1">
      <c r="A128" s="12" t="s">
        <v>169</v>
      </c>
      <c r="B128" s="29" t="s">
        <v>28</v>
      </c>
      <c r="C128" s="20">
        <v>1</v>
      </c>
      <c r="D128" s="20">
        <v>20</v>
      </c>
      <c r="E128" s="20">
        <f t="shared" si="3"/>
        <v>55</v>
      </c>
      <c r="F128" s="20" t="s">
        <v>170</v>
      </c>
      <c r="G128" s="29" t="s">
        <v>241</v>
      </c>
      <c r="H128"/>
      <c r="I128"/>
      <c r="J128"/>
      <c r="K128"/>
    </row>
    <row r="129" spans="1:11" ht="18" customHeight="1">
      <c r="A129" s="12" t="s">
        <v>169</v>
      </c>
      <c r="B129" s="29" t="s">
        <v>291</v>
      </c>
      <c r="C129" s="20">
        <v>1</v>
      </c>
      <c r="D129" s="20">
        <v>20</v>
      </c>
      <c r="E129" s="20">
        <f t="shared" si="3"/>
        <v>55</v>
      </c>
      <c r="F129" s="20" t="s">
        <v>170</v>
      </c>
      <c r="G129" s="29" t="s">
        <v>241</v>
      </c>
      <c r="H129"/>
      <c r="I129"/>
      <c r="J129"/>
      <c r="K129"/>
    </row>
    <row r="130" spans="1:11" ht="18" customHeight="1">
      <c r="A130" s="12" t="s">
        <v>169</v>
      </c>
      <c r="B130" s="29" t="s">
        <v>292</v>
      </c>
      <c r="C130" s="20">
        <v>1</v>
      </c>
      <c r="D130" s="20">
        <v>20</v>
      </c>
      <c r="E130" s="20">
        <f t="shared" si="3"/>
        <v>55</v>
      </c>
      <c r="F130" s="20" t="s">
        <v>170</v>
      </c>
      <c r="G130" s="29" t="s">
        <v>241</v>
      </c>
      <c r="H130"/>
      <c r="I130"/>
      <c r="J130"/>
      <c r="K130"/>
    </row>
    <row r="131" spans="1:11" ht="18" customHeight="1">
      <c r="A131" s="12" t="s">
        <v>169</v>
      </c>
      <c r="B131" s="29" t="s">
        <v>293</v>
      </c>
      <c r="C131" s="20">
        <v>1</v>
      </c>
      <c r="D131" s="20">
        <v>20</v>
      </c>
      <c r="E131" s="20">
        <f t="shared" si="3"/>
        <v>55</v>
      </c>
      <c r="F131" s="20" t="s">
        <v>170</v>
      </c>
      <c r="G131" s="29" t="s">
        <v>241</v>
      </c>
      <c r="H131"/>
      <c r="I131"/>
      <c r="J131"/>
      <c r="K131"/>
    </row>
    <row r="132" spans="1:11" ht="19.95" customHeight="1">
      <c r="A132" s="12" t="s">
        <v>169</v>
      </c>
      <c r="B132" s="29" t="s">
        <v>294</v>
      </c>
      <c r="C132" s="20">
        <v>1</v>
      </c>
      <c r="D132" s="20">
        <v>20</v>
      </c>
      <c r="E132" s="20">
        <f t="shared" si="3"/>
        <v>55</v>
      </c>
      <c r="F132" s="20" t="s">
        <v>170</v>
      </c>
      <c r="G132" s="29" t="s">
        <v>241</v>
      </c>
      <c r="H132"/>
      <c r="I132"/>
      <c r="J132"/>
      <c r="K132"/>
    </row>
    <row r="133" spans="1:11" ht="18" customHeight="1">
      <c r="A133" s="12" t="s">
        <v>169</v>
      </c>
      <c r="B133" s="29" t="s">
        <v>295</v>
      </c>
      <c r="C133" s="20">
        <v>1</v>
      </c>
      <c r="D133" s="20">
        <v>20</v>
      </c>
      <c r="E133" s="20">
        <f t="shared" si="3"/>
        <v>55</v>
      </c>
      <c r="F133" s="20" t="s">
        <v>170</v>
      </c>
      <c r="G133" s="29" t="s">
        <v>241</v>
      </c>
      <c r="H133"/>
      <c r="I133"/>
      <c r="J133"/>
      <c r="K133"/>
    </row>
    <row r="134" spans="1:11" ht="18" customHeight="1">
      <c r="A134" s="12" t="s">
        <v>169</v>
      </c>
      <c r="B134" s="29" t="s">
        <v>296</v>
      </c>
      <c r="C134" s="20">
        <v>1</v>
      </c>
      <c r="D134" s="20">
        <v>20</v>
      </c>
      <c r="E134" s="20">
        <f t="shared" si="3"/>
        <v>55</v>
      </c>
      <c r="F134" s="20" t="s">
        <v>170</v>
      </c>
      <c r="G134" s="29" t="s">
        <v>241</v>
      </c>
      <c r="H134"/>
      <c r="I134"/>
      <c r="J134"/>
      <c r="K134"/>
    </row>
    <row r="135" spans="1:11" ht="18" customHeight="1">
      <c r="A135" s="12" t="s">
        <v>169</v>
      </c>
      <c r="B135" s="29" t="s">
        <v>297</v>
      </c>
      <c r="C135" s="20">
        <v>1</v>
      </c>
      <c r="D135" s="20">
        <v>10</v>
      </c>
      <c r="E135" s="20">
        <f t="shared" si="3"/>
        <v>28</v>
      </c>
      <c r="F135" s="20" t="s">
        <v>170</v>
      </c>
      <c r="G135" s="29" t="s">
        <v>241</v>
      </c>
      <c r="H135"/>
      <c r="I135"/>
      <c r="J135"/>
      <c r="K135"/>
    </row>
    <row r="136" spans="1:11" ht="20.4" customHeight="1">
      <c r="A136" s="12" t="s">
        <v>169</v>
      </c>
      <c r="B136" s="29" t="s">
        <v>298</v>
      </c>
      <c r="C136" s="20">
        <v>1</v>
      </c>
      <c r="D136" s="20">
        <v>20</v>
      </c>
      <c r="E136" s="20">
        <f t="shared" si="3"/>
        <v>55</v>
      </c>
      <c r="F136" s="20" t="s">
        <v>170</v>
      </c>
      <c r="G136" s="29" t="s">
        <v>241</v>
      </c>
      <c r="H136"/>
      <c r="I136"/>
      <c r="J136"/>
      <c r="K136"/>
    </row>
    <row r="137" spans="1:11" ht="18.6" customHeight="1">
      <c r="A137" s="12" t="s">
        <v>169</v>
      </c>
      <c r="B137" s="29" t="s">
        <v>299</v>
      </c>
      <c r="C137" s="20">
        <v>1</v>
      </c>
      <c r="D137" s="20">
        <v>20</v>
      </c>
      <c r="E137" s="20">
        <f t="shared" si="3"/>
        <v>55</v>
      </c>
      <c r="F137" s="20" t="s">
        <v>170</v>
      </c>
      <c r="G137" s="29" t="s">
        <v>241</v>
      </c>
      <c r="H137"/>
      <c r="I137"/>
      <c r="J137"/>
      <c r="K137"/>
    </row>
    <row r="138" spans="1:11" ht="15">
      <c r="A138" s="12" t="s">
        <v>169</v>
      </c>
      <c r="B138" s="29" t="s">
        <v>300</v>
      </c>
      <c r="C138" s="20">
        <v>1</v>
      </c>
      <c r="D138" s="20">
        <v>20</v>
      </c>
      <c r="E138" s="20">
        <f t="shared" si="3"/>
        <v>55</v>
      </c>
      <c r="F138" s="20" t="s">
        <v>170</v>
      </c>
      <c r="G138" s="29" t="s">
        <v>241</v>
      </c>
      <c r="H138"/>
      <c r="I138"/>
      <c r="J138"/>
      <c r="K138"/>
    </row>
    <row r="139" spans="1:11" ht="18" customHeight="1">
      <c r="A139" s="12" t="s">
        <v>169</v>
      </c>
      <c r="B139" s="29" t="s">
        <v>301</v>
      </c>
      <c r="C139" s="20">
        <v>1</v>
      </c>
      <c r="D139" s="20">
        <v>20</v>
      </c>
      <c r="E139" s="20">
        <f t="shared" si="3"/>
        <v>55</v>
      </c>
      <c r="F139" s="20" t="s">
        <v>170</v>
      </c>
      <c r="G139" s="29" t="s">
        <v>241</v>
      </c>
      <c r="H139"/>
      <c r="I139"/>
      <c r="J139"/>
      <c r="K139"/>
    </row>
    <row r="140" spans="1:11" ht="18" customHeight="1">
      <c r="A140" s="12" t="s">
        <v>169</v>
      </c>
      <c r="B140" s="29" t="s">
        <v>302</v>
      </c>
      <c r="C140" s="20">
        <v>1</v>
      </c>
      <c r="D140" s="20">
        <v>20</v>
      </c>
      <c r="E140" s="20">
        <f t="shared" si="3"/>
        <v>55</v>
      </c>
      <c r="F140" s="20" t="s">
        <v>170</v>
      </c>
      <c r="G140" s="29" t="s">
        <v>241</v>
      </c>
      <c r="H140"/>
      <c r="I140"/>
      <c r="J140"/>
      <c r="K140"/>
    </row>
    <row r="141" spans="1:11" ht="18" customHeight="1">
      <c r="A141" s="12" t="s">
        <v>169</v>
      </c>
      <c r="B141" s="29" t="s">
        <v>303</v>
      </c>
      <c r="C141" s="20">
        <v>1</v>
      </c>
      <c r="D141" s="20">
        <v>10</v>
      </c>
      <c r="E141" s="20">
        <f t="shared" si="3"/>
        <v>28</v>
      </c>
      <c r="F141" s="20" t="s">
        <v>170</v>
      </c>
      <c r="G141" s="29" t="s">
        <v>241</v>
      </c>
      <c r="H141"/>
      <c r="I141"/>
      <c r="J141"/>
      <c r="K141"/>
    </row>
    <row r="142" spans="1:11" ht="18" customHeight="1">
      <c r="A142" s="12" t="s">
        <v>169</v>
      </c>
      <c r="B142" s="29" t="s">
        <v>304</v>
      </c>
      <c r="C142" s="20">
        <v>1</v>
      </c>
      <c r="D142" s="20">
        <v>20</v>
      </c>
      <c r="E142" s="20">
        <f t="shared" si="3"/>
        <v>55</v>
      </c>
      <c r="F142" s="20" t="s">
        <v>170</v>
      </c>
      <c r="G142" s="29" t="s">
        <v>241</v>
      </c>
      <c r="H142"/>
      <c r="I142"/>
      <c r="J142"/>
      <c r="K142"/>
    </row>
    <row r="143" spans="1:11" ht="18" customHeight="1">
      <c r="A143" s="12" t="s">
        <v>169</v>
      </c>
      <c r="B143" s="29" t="s">
        <v>234</v>
      </c>
      <c r="C143" s="20">
        <v>1</v>
      </c>
      <c r="D143" s="20">
        <v>20</v>
      </c>
      <c r="E143" s="20">
        <f t="shared" si="3"/>
        <v>55</v>
      </c>
      <c r="F143" s="20" t="s">
        <v>170</v>
      </c>
      <c r="G143" s="29" t="s">
        <v>241</v>
      </c>
      <c r="H143"/>
      <c r="I143"/>
      <c r="J143"/>
      <c r="K143"/>
    </row>
    <row r="144" spans="1:11" ht="18" customHeight="1">
      <c r="A144" s="12" t="s">
        <v>169</v>
      </c>
      <c r="B144" s="29" t="s">
        <v>305</v>
      </c>
      <c r="C144" s="20">
        <v>1</v>
      </c>
      <c r="D144" s="20">
        <v>20</v>
      </c>
      <c r="E144" s="20">
        <f t="shared" si="3"/>
        <v>55</v>
      </c>
      <c r="F144" s="20" t="s">
        <v>170</v>
      </c>
      <c r="G144" s="29" t="s">
        <v>241</v>
      </c>
      <c r="H144"/>
      <c r="I144"/>
      <c r="J144"/>
      <c r="K144"/>
    </row>
    <row r="145" spans="1:11" ht="18" customHeight="1">
      <c r="A145" s="12" t="s">
        <v>169</v>
      </c>
      <c r="B145" s="29" t="s">
        <v>306</v>
      </c>
      <c r="C145" s="20">
        <v>1</v>
      </c>
      <c r="D145" s="20">
        <v>20</v>
      </c>
      <c r="E145" s="20">
        <f t="shared" si="3"/>
        <v>55</v>
      </c>
      <c r="F145" s="20" t="s">
        <v>170</v>
      </c>
      <c r="G145" s="29" t="s">
        <v>241</v>
      </c>
      <c r="H145"/>
      <c r="I145"/>
      <c r="J145"/>
      <c r="K145"/>
    </row>
    <row r="146" spans="1:11" ht="18" customHeight="1">
      <c r="A146" s="12" t="s">
        <v>169</v>
      </c>
      <c r="B146" s="29" t="s">
        <v>307</v>
      </c>
      <c r="C146" s="20">
        <v>1</v>
      </c>
      <c r="D146" s="20">
        <v>15</v>
      </c>
      <c r="E146" s="20">
        <f t="shared" si="3"/>
        <v>41</v>
      </c>
      <c r="F146" s="20" t="s">
        <v>170</v>
      </c>
      <c r="G146" s="29" t="s">
        <v>241</v>
      </c>
      <c r="H146"/>
      <c r="I146"/>
      <c r="J146"/>
      <c r="K146"/>
    </row>
    <row r="147" spans="1:11" ht="46.95" customHeight="1">
      <c r="A147" s="12" t="s">
        <v>169</v>
      </c>
      <c r="B147" s="29" t="s">
        <v>308</v>
      </c>
      <c r="C147" s="20">
        <v>15</v>
      </c>
      <c r="D147" s="20">
        <f>(15*20)</f>
        <v>300</v>
      </c>
      <c r="E147" s="20">
        <f t="shared" si="3"/>
        <v>828</v>
      </c>
      <c r="F147" s="20" t="s">
        <v>170</v>
      </c>
      <c r="G147" s="29" t="s">
        <v>310</v>
      </c>
      <c r="H147"/>
      <c r="I147"/>
      <c r="J147"/>
      <c r="K147"/>
    </row>
    <row r="148" spans="1:7" s="11" customFormat="1" ht="18" customHeight="1">
      <c r="A148" s="12" t="s">
        <v>62</v>
      </c>
      <c r="B148" s="29" t="s">
        <v>58</v>
      </c>
      <c r="C148" s="20">
        <v>4</v>
      </c>
      <c r="D148" s="20">
        <v>500</v>
      </c>
      <c r="E148" s="20">
        <v>1000</v>
      </c>
      <c r="F148" s="24" t="s">
        <v>170</v>
      </c>
      <c r="G148" s="29"/>
    </row>
    <row r="149" spans="1:7" s="11" customFormat="1" ht="18" customHeight="1">
      <c r="A149" s="12" t="s">
        <v>62</v>
      </c>
      <c r="B149" s="29" t="s">
        <v>59</v>
      </c>
      <c r="C149" s="20">
        <v>2</v>
      </c>
      <c r="D149" s="20">
        <v>100</v>
      </c>
      <c r="E149" s="20">
        <v>200</v>
      </c>
      <c r="F149" s="24" t="s">
        <v>170</v>
      </c>
      <c r="G149" s="29"/>
    </row>
    <row r="150" spans="1:7" s="11" customFormat="1" ht="18" customHeight="1">
      <c r="A150" s="12" t="s">
        <v>62</v>
      </c>
      <c r="B150" s="29" t="s">
        <v>60</v>
      </c>
      <c r="C150" s="20">
        <v>1</v>
      </c>
      <c r="D150" s="20">
        <v>50</v>
      </c>
      <c r="E150" s="20">
        <v>100</v>
      </c>
      <c r="F150" s="24" t="s">
        <v>170</v>
      </c>
      <c r="G150" s="29"/>
    </row>
    <row r="151" spans="1:7" s="11" customFormat="1" ht="18" customHeight="1">
      <c r="A151" s="12" t="s">
        <v>62</v>
      </c>
      <c r="B151" s="29" t="s">
        <v>61</v>
      </c>
      <c r="C151" s="20">
        <v>2</v>
      </c>
      <c r="D151" s="20">
        <v>100</v>
      </c>
      <c r="E151" s="20">
        <v>200</v>
      </c>
      <c r="F151" s="24" t="s">
        <v>170</v>
      </c>
      <c r="G151" s="29"/>
    </row>
    <row r="152" spans="1:7" s="11" customFormat="1" ht="18" customHeight="1">
      <c r="A152" s="12" t="s">
        <v>62</v>
      </c>
      <c r="B152" s="29" t="s">
        <v>63</v>
      </c>
      <c r="C152" s="20">
        <v>2</v>
      </c>
      <c r="D152" s="20">
        <v>100</v>
      </c>
      <c r="E152" s="20">
        <v>200</v>
      </c>
      <c r="F152" s="24" t="s">
        <v>170</v>
      </c>
      <c r="G152" s="29"/>
    </row>
    <row r="153" spans="1:7" s="11" customFormat="1" ht="18" customHeight="1">
      <c r="A153" s="12" t="s">
        <v>62</v>
      </c>
      <c r="B153" s="29" t="s">
        <v>65</v>
      </c>
      <c r="C153" s="20">
        <v>1</v>
      </c>
      <c r="D153" s="20">
        <v>50</v>
      </c>
      <c r="E153" s="20">
        <v>100</v>
      </c>
      <c r="F153" s="24" t="s">
        <v>170</v>
      </c>
      <c r="G153" s="29"/>
    </row>
    <row r="154" spans="1:7" s="11" customFormat="1" ht="18" customHeight="1">
      <c r="A154" s="12" t="s">
        <v>62</v>
      </c>
      <c r="B154" s="29" t="s">
        <v>64</v>
      </c>
      <c r="C154" s="20">
        <v>1</v>
      </c>
      <c r="D154" s="20">
        <v>50</v>
      </c>
      <c r="E154" s="20">
        <v>100</v>
      </c>
      <c r="F154" s="24" t="s">
        <v>170</v>
      </c>
      <c r="G154" s="29"/>
    </row>
    <row r="155" spans="1:7" s="11" customFormat="1" ht="18" customHeight="1">
      <c r="A155" s="12" t="s">
        <v>62</v>
      </c>
      <c r="B155" s="29" t="s">
        <v>80</v>
      </c>
      <c r="C155" s="20">
        <v>2</v>
      </c>
      <c r="D155" s="20">
        <v>100</v>
      </c>
      <c r="E155" s="20">
        <v>200</v>
      </c>
      <c r="F155" s="24" t="s">
        <v>170</v>
      </c>
      <c r="G155" s="29"/>
    </row>
    <row r="156" spans="1:7" s="11" customFormat="1" ht="18" customHeight="1">
      <c r="A156" s="12" t="s">
        <v>62</v>
      </c>
      <c r="B156" s="29" t="s">
        <v>66</v>
      </c>
      <c r="C156" s="20">
        <v>0</v>
      </c>
      <c r="D156" s="20">
        <v>0</v>
      </c>
      <c r="E156" s="20">
        <v>25</v>
      </c>
      <c r="F156" s="24" t="s">
        <v>170</v>
      </c>
      <c r="G156" s="29"/>
    </row>
    <row r="157" spans="1:7" s="11" customFormat="1" ht="18" customHeight="1">
      <c r="A157" s="12" t="s">
        <v>62</v>
      </c>
      <c r="B157" s="29" t="s">
        <v>78</v>
      </c>
      <c r="C157" s="20">
        <v>1</v>
      </c>
      <c r="D157" s="20">
        <v>50</v>
      </c>
      <c r="E157" s="20">
        <v>100</v>
      </c>
      <c r="F157" s="24" t="s">
        <v>170</v>
      </c>
      <c r="G157" s="29"/>
    </row>
    <row r="158" spans="1:7" s="11" customFormat="1" ht="18" customHeight="1">
      <c r="A158" s="12" t="s">
        <v>62</v>
      </c>
      <c r="B158" s="29" t="s">
        <v>67</v>
      </c>
      <c r="C158" s="20">
        <v>2</v>
      </c>
      <c r="D158" s="20">
        <v>200</v>
      </c>
      <c r="E158" s="20">
        <v>400</v>
      </c>
      <c r="F158" s="24" t="s">
        <v>170</v>
      </c>
      <c r="G158" s="29"/>
    </row>
    <row r="159" spans="1:7" s="11" customFormat="1" ht="18" customHeight="1">
      <c r="A159" s="12" t="s">
        <v>62</v>
      </c>
      <c r="B159" s="29" t="s">
        <v>68</v>
      </c>
      <c r="C159" s="20">
        <v>0</v>
      </c>
      <c r="D159" s="20">
        <v>0</v>
      </c>
      <c r="E159" s="20">
        <v>25</v>
      </c>
      <c r="F159" s="24" t="s">
        <v>170</v>
      </c>
      <c r="G159" s="29"/>
    </row>
    <row r="160" spans="1:7" s="11" customFormat="1" ht="18" customHeight="1">
      <c r="A160" s="12" t="s">
        <v>62</v>
      </c>
      <c r="B160" s="29" t="s">
        <v>79</v>
      </c>
      <c r="C160" s="20">
        <v>1</v>
      </c>
      <c r="D160" s="20">
        <v>100</v>
      </c>
      <c r="E160" s="20">
        <v>200</v>
      </c>
      <c r="F160" s="24" t="s">
        <v>170</v>
      </c>
      <c r="G160" s="29"/>
    </row>
    <row r="161" spans="1:7" s="11" customFormat="1" ht="18" customHeight="1">
      <c r="A161" s="12" t="s">
        <v>62</v>
      </c>
      <c r="B161" s="29" t="s">
        <v>69</v>
      </c>
      <c r="C161" s="20">
        <v>0</v>
      </c>
      <c r="D161" s="20">
        <v>0</v>
      </c>
      <c r="E161" s="20">
        <v>25</v>
      </c>
      <c r="F161" s="24" t="s">
        <v>170</v>
      </c>
      <c r="G161" s="29"/>
    </row>
    <row r="162" spans="1:7" s="11" customFormat="1" ht="18" customHeight="1">
      <c r="A162" s="12" t="s">
        <v>62</v>
      </c>
      <c r="B162" s="29" t="s">
        <v>74</v>
      </c>
      <c r="C162" s="20">
        <v>2</v>
      </c>
      <c r="D162" s="20">
        <v>150</v>
      </c>
      <c r="E162" s="20">
        <v>300</v>
      </c>
      <c r="F162" s="24" t="s">
        <v>170</v>
      </c>
      <c r="G162" s="29"/>
    </row>
    <row r="163" spans="1:7" s="11" customFormat="1" ht="18" customHeight="1">
      <c r="A163" s="12" t="s">
        <v>62</v>
      </c>
      <c r="B163" s="29" t="s">
        <v>70</v>
      </c>
      <c r="C163" s="20">
        <v>1</v>
      </c>
      <c r="D163" s="20">
        <v>50</v>
      </c>
      <c r="E163" s="20">
        <v>100</v>
      </c>
      <c r="F163" s="24" t="s">
        <v>170</v>
      </c>
      <c r="G163" s="29"/>
    </row>
    <row r="164" spans="1:7" s="11" customFormat="1" ht="18" customHeight="1">
      <c r="A164" s="12" t="s">
        <v>62</v>
      </c>
      <c r="B164" s="29" t="s">
        <v>71</v>
      </c>
      <c r="C164" s="20">
        <v>1</v>
      </c>
      <c r="D164" s="20">
        <v>50</v>
      </c>
      <c r="E164" s="20">
        <v>100</v>
      </c>
      <c r="F164" s="24" t="s">
        <v>170</v>
      </c>
      <c r="G164" s="29"/>
    </row>
    <row r="165" spans="1:7" s="11" customFormat="1" ht="18" customHeight="1">
      <c r="A165" s="12" t="s">
        <v>62</v>
      </c>
      <c r="B165" s="29" t="s">
        <v>72</v>
      </c>
      <c r="C165" s="20">
        <v>1</v>
      </c>
      <c r="D165" s="20">
        <v>50</v>
      </c>
      <c r="E165" s="20">
        <v>100</v>
      </c>
      <c r="F165" s="24" t="s">
        <v>170</v>
      </c>
      <c r="G165" s="29"/>
    </row>
    <row r="166" spans="1:7" s="11" customFormat="1" ht="18" customHeight="1">
      <c r="A166" s="12" t="s">
        <v>62</v>
      </c>
      <c r="B166" s="29" t="s">
        <v>75</v>
      </c>
      <c r="C166" s="20">
        <v>1</v>
      </c>
      <c r="D166" s="20">
        <v>50</v>
      </c>
      <c r="E166" s="20">
        <v>100</v>
      </c>
      <c r="F166" s="24" t="s">
        <v>170</v>
      </c>
      <c r="G166" s="29"/>
    </row>
    <row r="167" spans="1:7" s="11" customFormat="1" ht="18" customHeight="1">
      <c r="A167" s="12" t="s">
        <v>62</v>
      </c>
      <c r="B167" s="29" t="s">
        <v>73</v>
      </c>
      <c r="C167" s="20">
        <v>0</v>
      </c>
      <c r="D167" s="20">
        <v>0</v>
      </c>
      <c r="E167" s="20">
        <v>25</v>
      </c>
      <c r="F167" s="24" t="s">
        <v>170</v>
      </c>
      <c r="G167" s="29"/>
    </row>
    <row r="168" spans="1:7" s="11" customFormat="1" ht="18" customHeight="1">
      <c r="A168" s="12" t="s">
        <v>62</v>
      </c>
      <c r="B168" s="29" t="s">
        <v>76</v>
      </c>
      <c r="C168" s="20">
        <v>2</v>
      </c>
      <c r="D168" s="20">
        <v>100</v>
      </c>
      <c r="E168" s="20">
        <v>200</v>
      </c>
      <c r="F168" s="24" t="s">
        <v>170</v>
      </c>
      <c r="G168" s="29"/>
    </row>
    <row r="169" spans="1:7" s="11" customFormat="1" ht="18" customHeight="1">
      <c r="A169" s="12" t="s">
        <v>62</v>
      </c>
      <c r="B169" s="29" t="s">
        <v>77</v>
      </c>
      <c r="C169" s="20">
        <v>2</v>
      </c>
      <c r="D169" s="20">
        <v>100</v>
      </c>
      <c r="E169" s="20">
        <v>200</v>
      </c>
      <c r="F169" s="24" t="s">
        <v>170</v>
      </c>
      <c r="G169" s="29"/>
    </row>
  </sheetData>
  <mergeCells count="1">
    <mergeCell ref="B1:D1"/>
  </mergeCells>
  <printOptions/>
  <pageMargins left="0.4" right="0.4" top="0.75" bottom="0.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zoomScale="110" zoomScaleNormal="110" workbookViewId="0" topLeftCell="A1">
      <selection activeCell="B21" sqref="B21"/>
    </sheetView>
  </sheetViews>
  <sheetFormatPr defaultColWidth="9.140625" defaultRowHeight="15"/>
  <cols>
    <col min="1" max="1" width="28.28125" style="0" customWidth="1"/>
    <col min="2" max="2" width="21.8515625" style="0" customWidth="1"/>
    <col min="4" max="4" width="14.7109375" style="0" customWidth="1"/>
  </cols>
  <sheetData>
    <row r="2" spans="1:7" ht="33" customHeight="1">
      <c r="A2" s="85" t="s">
        <v>320</v>
      </c>
      <c r="B2" s="86"/>
      <c r="C2" s="49"/>
      <c r="D2" s="50"/>
      <c r="E2" s="50"/>
      <c r="F2" s="51"/>
      <c r="G2" s="2"/>
    </row>
    <row r="3" spans="1:7" ht="15" thickBot="1">
      <c r="A3" s="32"/>
      <c r="B3" s="5"/>
      <c r="C3" s="49"/>
      <c r="D3" s="50"/>
      <c r="E3" s="50"/>
      <c r="F3" s="51"/>
      <c r="G3" s="2"/>
    </row>
    <row r="4" spans="1:7" ht="49.2" customHeight="1" thickBot="1">
      <c r="A4" s="76" t="s">
        <v>0</v>
      </c>
      <c r="B4" s="77" t="s">
        <v>321</v>
      </c>
      <c r="C4" s="49"/>
      <c r="D4" s="50"/>
      <c r="E4" s="50"/>
      <c r="F4" s="51"/>
      <c r="G4" s="2"/>
    </row>
    <row r="5" spans="1:7" ht="15">
      <c r="A5" s="13" t="s">
        <v>2</v>
      </c>
      <c r="B5" s="80">
        <v>28458</v>
      </c>
      <c r="C5" s="49"/>
      <c r="D5" s="50"/>
      <c r="E5" s="50"/>
      <c r="F5" s="51"/>
      <c r="G5" s="2"/>
    </row>
    <row r="6" spans="1:7" ht="15">
      <c r="A6" s="3" t="s">
        <v>14</v>
      </c>
      <c r="B6" s="30">
        <f>(SUM(Historical!D16:D31)+SUM('New Apps'!D10:D23))*3</f>
        <v>52629</v>
      </c>
      <c r="C6" s="49"/>
      <c r="D6" s="50"/>
      <c r="E6" s="50"/>
      <c r="F6" s="51"/>
      <c r="G6" s="2"/>
    </row>
    <row r="7" spans="1:7" ht="15">
      <c r="A7" s="3" t="s">
        <v>9</v>
      </c>
      <c r="B7" s="30">
        <v>2520</v>
      </c>
      <c r="C7" s="49"/>
      <c r="D7" s="50"/>
      <c r="E7" s="50"/>
      <c r="F7" s="51"/>
      <c r="G7" s="2"/>
    </row>
    <row r="8" spans="1:7" ht="15">
      <c r="A8" s="3" t="s">
        <v>15</v>
      </c>
      <c r="B8" s="30">
        <v>29925</v>
      </c>
      <c r="C8" s="49"/>
      <c r="D8" s="50"/>
      <c r="E8" s="50"/>
      <c r="F8" s="51"/>
      <c r="G8" s="2"/>
    </row>
    <row r="9" spans="1:7" ht="15">
      <c r="A9" s="12" t="s">
        <v>169</v>
      </c>
      <c r="B9" s="79">
        <f>(SUM(Historical!D32:D65)+SUM('New Apps'!D90:D147))*3</f>
        <v>46005</v>
      </c>
      <c r="C9" s="50"/>
      <c r="D9" s="50"/>
      <c r="E9" s="50"/>
      <c r="F9" s="51"/>
      <c r="G9" s="2"/>
    </row>
    <row r="10" spans="1:7" ht="15">
      <c r="A10" s="12" t="s">
        <v>62</v>
      </c>
      <c r="B10" s="30">
        <v>5850</v>
      </c>
      <c r="C10" s="49"/>
      <c r="D10" s="50"/>
      <c r="E10" s="50"/>
      <c r="F10" s="51"/>
      <c r="G10" s="2"/>
    </row>
    <row r="12" ht="15">
      <c r="A12" s="78"/>
    </row>
    <row r="14" ht="15">
      <c r="A14" t="s">
        <v>324</v>
      </c>
    </row>
    <row r="17" s="21" customFormat="1" ht="15"/>
    <row r="18" spans="5:10" s="21" customFormat="1" ht="15">
      <c r="E18" s="81"/>
      <c r="F18" s="82"/>
      <c r="G18" s="81"/>
      <c r="H18" s="82"/>
      <c r="I18" s="82"/>
      <c r="J18" s="82"/>
    </row>
    <row r="19" spans="5:10" s="21" customFormat="1" ht="15">
      <c r="E19" s="81"/>
      <c r="F19" s="82"/>
      <c r="G19" s="81"/>
      <c r="H19" s="82"/>
      <c r="I19" s="82"/>
      <c r="J19" s="82"/>
    </row>
    <row r="20" spans="5:10" s="21" customFormat="1" ht="15">
      <c r="E20" s="81"/>
      <c r="F20" s="82"/>
      <c r="G20" s="81"/>
      <c r="H20" s="82"/>
      <c r="I20" s="82"/>
      <c r="J20" s="82"/>
    </row>
    <row r="21" spans="5:10" s="21" customFormat="1" ht="15">
      <c r="E21" s="81"/>
      <c r="F21" s="82"/>
      <c r="G21" s="81"/>
      <c r="H21" s="82"/>
      <c r="I21" s="82"/>
      <c r="J21" s="82"/>
    </row>
    <row r="22" spans="5:10" s="21" customFormat="1" ht="15">
      <c r="E22" s="81"/>
      <c r="F22" s="82"/>
      <c r="G22" s="81"/>
      <c r="H22" s="82"/>
      <c r="I22" s="82"/>
      <c r="J22" s="82"/>
    </row>
    <row r="23" spans="5:10" s="21" customFormat="1" ht="15">
      <c r="E23" s="81"/>
      <c r="F23" s="82"/>
      <c r="G23" s="81"/>
      <c r="H23" s="82"/>
      <c r="I23" s="82"/>
      <c r="J23" s="82"/>
    </row>
    <row r="24" spans="5:10" s="21" customFormat="1" ht="15">
      <c r="E24" s="81"/>
      <c r="F24" s="82"/>
      <c r="G24" s="81"/>
      <c r="H24" s="82"/>
      <c r="I24" s="82"/>
      <c r="J24" s="82"/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r:id="rId1"/>
  <ignoredErrors>
    <ignoredError sqref="B9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752BBF75B8A44DB20C60B429F5C31C" ma:contentTypeVersion="" ma:contentTypeDescription="Create a new document." ma:contentTypeScope="" ma:versionID="84defc889204f78bc50c6318d7fd3f1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2eb65263749c58a5f36072332b41d7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5B359C-CA4B-457F-BD52-4F3EC314EA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8F577CB-7698-4FF4-B784-448EBC32CEA4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6F0D042-5FD2-4479-90A6-074D4F822B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llivergood</dc:creator>
  <cp:keywords/>
  <dc:description/>
  <cp:lastModifiedBy>hzeiders</cp:lastModifiedBy>
  <cp:lastPrinted>2016-12-04T04:06:18Z</cp:lastPrinted>
  <dcterms:created xsi:type="dcterms:W3CDTF">2016-03-24T12:26:22Z</dcterms:created>
  <dcterms:modified xsi:type="dcterms:W3CDTF">2016-12-04T04:06:29Z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0x0101003E752BBF75B8A44DB20C60B429F5C31C</vt:lpwstr>
  </property>
</Properties>
</file>